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7.xml" ContentType="application/vnd.openxmlformats-officedocument.spreadsheetml.tab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2"/>
  <workbookPr hidePivotFieldList="1"/>
  <mc:AlternateContent xmlns:mc="http://schemas.openxmlformats.org/markup-compatibility/2006">
    <mc:Choice Requires="x15">
      <x15ac:absPath xmlns:x15ac="http://schemas.microsoft.com/office/spreadsheetml/2010/11/ac" url="https://liveunibo.sharepoint.com/sites/Paper_F4R/Shared Documents/General/Paper 2/Submission/"/>
    </mc:Choice>
  </mc:AlternateContent>
  <xr:revisionPtr revIDLastSave="128" documentId="8_{7DEEC672-8A74-4ACF-941D-2705A07EB3A1}" xr6:coauthVersionLast="47" xr6:coauthVersionMax="47" xr10:uidLastSave="{5BD3AE07-D65C-4DCA-9172-3E0F241A1346}"/>
  <bookViews>
    <workbookView xWindow="-110" yWindow="-110" windowWidth="19420" windowHeight="10300" firstSheet="4" xr2:uid="{CCC82A2D-3089-49A4-9E29-52B67EC5AB7B}"/>
  </bookViews>
  <sheets>
    <sheet name="Index " sheetId="16" r:id="rId1"/>
    <sheet name="S1_Exceedance of PB_2023" sheetId="15" r:id="rId2"/>
    <sheet name="S2_Exceedance of PB_2024" sheetId="10" r:id="rId3"/>
    <sheet name="S3_PB_per tomato_Sala2020" sheetId="13" r:id="rId4"/>
    <sheet name="S4_PB_per capita_Sala2020" sheetId="14" r:id="rId5"/>
    <sheet name="S5_Tomato_AVG_prices_per year" sheetId="5" r:id="rId6"/>
    <sheet name="S6_Italy_GDP" sheetId="3" r:id="rId7"/>
    <sheet name="S7_Tomato_prices_2014-2024" sheetId="4" r:id="rId8"/>
  </sheets>
  <definedNames>
    <definedName name="_xlnm._FilterDatabase" localSheetId="3" hidden="1">'S3_PB_per tomato_Sala2020'!$C$3:$E$3</definedName>
    <definedName name="_xlnm._FilterDatabase" localSheetId="4">'S4_PB_per capita_Sala2020'!$F$3:$F$19</definedName>
    <definedName name="_xlnm._FilterDatabase" localSheetId="6" hidden="1">S6_Italy_GDP!$C$2:$D$2</definedName>
  </definedNames>
  <calcPr calcId="191028"/>
  <pivotCaches>
    <pivotCache cacheId="764"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 i="4" l="1"/>
  <c r="L12" i="15"/>
  <c r="K12" i="15"/>
  <c r="L11" i="15"/>
  <c r="K11" i="15"/>
  <c r="L10" i="15"/>
  <c r="K10" i="15"/>
  <c r="L9" i="15"/>
  <c r="K9" i="15"/>
  <c r="L8" i="15"/>
  <c r="K8" i="15"/>
  <c r="L7" i="15"/>
  <c r="K7" i="15"/>
  <c r="L6" i="15"/>
  <c r="K6" i="15"/>
  <c r="L5" i="15"/>
  <c r="K5" i="15"/>
  <c r="L4" i="15"/>
  <c r="K4" i="15"/>
  <c r="L4" i="10" l="1"/>
  <c r="L5" i="10"/>
  <c r="L6" i="10"/>
  <c r="L7" i="10"/>
  <c r="L8" i="10"/>
  <c r="L9" i="10"/>
  <c r="L10" i="10"/>
  <c r="L11" i="10"/>
  <c r="L12" i="10"/>
  <c r="K4" i="10"/>
  <c r="K5" i="10"/>
  <c r="K6" i="10"/>
  <c r="K7" i="10"/>
  <c r="K8" i="10"/>
  <c r="K9" i="10"/>
  <c r="K10" i="10"/>
  <c r="K11" i="10"/>
  <c r="K12" i="10"/>
  <c r="I16" i="3" a="1"/>
  <c r="I16" i="3" s="1"/>
  <c r="E4" i="3" s="1"/>
  <c r="H16" i="3" a="1"/>
  <c r="H16" i="3" s="1"/>
  <c r="E5" i="5"/>
  <c r="E6" i="5"/>
  <c r="E7" i="5"/>
  <c r="E8" i="5"/>
  <c r="E9" i="5"/>
  <c r="E10" i="5"/>
  <c r="E11" i="5"/>
  <c r="E12" i="5"/>
  <c r="E13" i="5"/>
  <c r="E14" i="5"/>
  <c r="E15" i="5"/>
  <c r="E4" i="5"/>
  <c r="B1633" i="4"/>
  <c r="B1632" i="4"/>
  <c r="B1631" i="4"/>
  <c r="B1630" i="4"/>
  <c r="B1629" i="4"/>
  <c r="B1628" i="4"/>
  <c r="B1627" i="4"/>
  <c r="B1626" i="4"/>
  <c r="B1625" i="4"/>
  <c r="B1624" i="4"/>
  <c r="B1623" i="4"/>
  <c r="B1622" i="4"/>
  <c r="B1621" i="4"/>
  <c r="B1620" i="4"/>
  <c r="B1619" i="4"/>
  <c r="B1618" i="4"/>
  <c r="B1617" i="4"/>
  <c r="B1616" i="4"/>
  <c r="B1615" i="4"/>
  <c r="B1614" i="4"/>
  <c r="B1613" i="4"/>
  <c r="B1612" i="4"/>
  <c r="B1611" i="4"/>
  <c r="B1610" i="4"/>
  <c r="B1609" i="4"/>
  <c r="B1608" i="4"/>
  <c r="B1607" i="4"/>
  <c r="B1606" i="4"/>
  <c r="B1605" i="4"/>
  <c r="B1604" i="4"/>
  <c r="B1603" i="4"/>
  <c r="B1602" i="4"/>
  <c r="B1601" i="4"/>
  <c r="B1600" i="4"/>
  <c r="B1599" i="4"/>
  <c r="B1598" i="4"/>
  <c r="B1597" i="4"/>
  <c r="B1596" i="4"/>
  <c r="B1595" i="4"/>
  <c r="B1594" i="4"/>
  <c r="B1593" i="4"/>
  <c r="B1592" i="4"/>
  <c r="B1591" i="4"/>
  <c r="B1590" i="4"/>
  <c r="B1589" i="4"/>
  <c r="B1588" i="4"/>
  <c r="B1587" i="4"/>
  <c r="B1586" i="4"/>
  <c r="B1585" i="4"/>
  <c r="B1584" i="4"/>
  <c r="B1583" i="4"/>
  <c r="B1582" i="4"/>
  <c r="B1581" i="4"/>
  <c r="B1580" i="4"/>
  <c r="B1579" i="4"/>
  <c r="B1578" i="4"/>
  <c r="B1577" i="4"/>
  <c r="B1576" i="4"/>
  <c r="B1575" i="4"/>
  <c r="B1574" i="4"/>
  <c r="B1573" i="4"/>
  <c r="B1572" i="4"/>
  <c r="B1571" i="4"/>
  <c r="B1570" i="4"/>
  <c r="B1569" i="4"/>
  <c r="B1568" i="4"/>
  <c r="B1567" i="4"/>
  <c r="B1566" i="4"/>
  <c r="B1565" i="4"/>
  <c r="B1564" i="4"/>
  <c r="B1563" i="4"/>
  <c r="B1562" i="4"/>
  <c r="B1561" i="4"/>
  <c r="B1560" i="4"/>
  <c r="B1559" i="4"/>
  <c r="B1558" i="4"/>
  <c r="B1557" i="4"/>
  <c r="B1556" i="4"/>
  <c r="B1555" i="4"/>
  <c r="B1554" i="4"/>
  <c r="B1553" i="4"/>
  <c r="B1552" i="4"/>
  <c r="B1551" i="4"/>
  <c r="B1550" i="4"/>
  <c r="B1549" i="4"/>
  <c r="B1548" i="4"/>
  <c r="B1547" i="4"/>
  <c r="B1546" i="4"/>
  <c r="B1545" i="4"/>
  <c r="B1544" i="4"/>
  <c r="B1543" i="4"/>
  <c r="B1542" i="4"/>
  <c r="B1541" i="4"/>
  <c r="B1540" i="4"/>
  <c r="B1539" i="4"/>
  <c r="B1538" i="4"/>
  <c r="B1537" i="4"/>
  <c r="B1536" i="4"/>
  <c r="B1535" i="4"/>
  <c r="B1534" i="4"/>
  <c r="B1533" i="4"/>
  <c r="B1532" i="4"/>
  <c r="B1531" i="4"/>
  <c r="B1530" i="4"/>
  <c r="B1529" i="4"/>
  <c r="B1528" i="4"/>
  <c r="B1527" i="4"/>
  <c r="B1526" i="4"/>
  <c r="B1525" i="4"/>
  <c r="B1524" i="4"/>
  <c r="B1523" i="4"/>
  <c r="B1522" i="4"/>
  <c r="B1521" i="4"/>
  <c r="B1520" i="4"/>
  <c r="B1519" i="4"/>
  <c r="B1518" i="4"/>
  <c r="B1517" i="4"/>
  <c r="B1516" i="4"/>
  <c r="B1515" i="4"/>
  <c r="B1514" i="4"/>
  <c r="B1513" i="4"/>
  <c r="B1512" i="4"/>
  <c r="B1511" i="4"/>
  <c r="B1510" i="4"/>
  <c r="B1509" i="4"/>
  <c r="B1508" i="4"/>
  <c r="B1507" i="4"/>
  <c r="B1506" i="4"/>
  <c r="B1505" i="4"/>
  <c r="B1504" i="4"/>
  <c r="B1503" i="4"/>
  <c r="B1502" i="4"/>
  <c r="B1501" i="4"/>
  <c r="B1500" i="4"/>
  <c r="B1499" i="4"/>
  <c r="B1498" i="4"/>
  <c r="B1497" i="4"/>
  <c r="B1496" i="4"/>
  <c r="B1495" i="4"/>
  <c r="B1494" i="4"/>
  <c r="B1493" i="4"/>
  <c r="B1492" i="4"/>
  <c r="B1491" i="4"/>
  <c r="B1490" i="4"/>
  <c r="B1489" i="4"/>
  <c r="B1488" i="4"/>
  <c r="B1487" i="4"/>
  <c r="B1486" i="4"/>
  <c r="B1485" i="4"/>
  <c r="B1484" i="4"/>
  <c r="B1483" i="4"/>
  <c r="B1482" i="4"/>
  <c r="B1481" i="4"/>
  <c r="B1480" i="4"/>
  <c r="B1479" i="4"/>
  <c r="B1478" i="4"/>
  <c r="B1477" i="4"/>
  <c r="B1476" i="4"/>
  <c r="B1475" i="4"/>
  <c r="B1474" i="4"/>
  <c r="B1473" i="4"/>
  <c r="B1472" i="4"/>
  <c r="B1471" i="4"/>
  <c r="B1470" i="4"/>
  <c r="B1469" i="4"/>
  <c r="B1468" i="4"/>
  <c r="B1467" i="4"/>
  <c r="B1466" i="4"/>
  <c r="B1465" i="4"/>
  <c r="B1464" i="4"/>
  <c r="B1463" i="4"/>
  <c r="B1462" i="4"/>
  <c r="B1461" i="4"/>
  <c r="B1460" i="4"/>
  <c r="B1459" i="4"/>
  <c r="B1458" i="4"/>
  <c r="B1457" i="4"/>
  <c r="B1456" i="4"/>
  <c r="B1455" i="4"/>
  <c r="B1454" i="4"/>
  <c r="B1453" i="4"/>
  <c r="B1452" i="4"/>
  <c r="B1451" i="4"/>
  <c r="B1450" i="4"/>
  <c r="B1449" i="4"/>
  <c r="B1448" i="4"/>
  <c r="B1447" i="4"/>
  <c r="B1446" i="4"/>
  <c r="B1445" i="4"/>
  <c r="B1444" i="4"/>
  <c r="B1443" i="4"/>
  <c r="B1442" i="4"/>
  <c r="B1441" i="4"/>
  <c r="B1440" i="4"/>
  <c r="B1439" i="4"/>
  <c r="B1438" i="4"/>
  <c r="B1437" i="4"/>
  <c r="B1436" i="4"/>
  <c r="B1435" i="4"/>
  <c r="B1434" i="4"/>
  <c r="B1433" i="4"/>
  <c r="B1432" i="4"/>
  <c r="B1431" i="4"/>
  <c r="B1430" i="4"/>
  <c r="B1429" i="4"/>
  <c r="B1428" i="4"/>
  <c r="B1427" i="4"/>
  <c r="B1426" i="4"/>
  <c r="B1425" i="4"/>
  <c r="B1424" i="4"/>
  <c r="B1423" i="4"/>
  <c r="B1422" i="4"/>
  <c r="B1421" i="4"/>
  <c r="B1420" i="4"/>
  <c r="B1419" i="4"/>
  <c r="B1418" i="4"/>
  <c r="B1417" i="4"/>
  <c r="B1416" i="4"/>
  <c r="B1415" i="4"/>
  <c r="B1414" i="4"/>
  <c r="B1413" i="4"/>
  <c r="B1412" i="4"/>
  <c r="B1411" i="4"/>
  <c r="B1410" i="4"/>
  <c r="B1409" i="4"/>
  <c r="B1408" i="4"/>
  <c r="B1407" i="4"/>
  <c r="B1406" i="4"/>
  <c r="B1405" i="4"/>
  <c r="B1404" i="4"/>
  <c r="B1403" i="4"/>
  <c r="B1402" i="4"/>
  <c r="B1401" i="4"/>
  <c r="B1400" i="4"/>
  <c r="B1399" i="4"/>
  <c r="B1398" i="4"/>
  <c r="B1397" i="4"/>
  <c r="B1396" i="4"/>
  <c r="B1395" i="4"/>
  <c r="B1394" i="4"/>
  <c r="B1393" i="4"/>
  <c r="B1392" i="4"/>
  <c r="B1391" i="4"/>
  <c r="B1390" i="4"/>
  <c r="B1389" i="4"/>
  <c r="B1388" i="4"/>
  <c r="B1387" i="4"/>
  <c r="B1386" i="4"/>
  <c r="B1385" i="4"/>
  <c r="B1384" i="4"/>
  <c r="B1383" i="4"/>
  <c r="B1382" i="4"/>
  <c r="B1381" i="4"/>
  <c r="B1380" i="4"/>
  <c r="B1379" i="4"/>
  <c r="B1378" i="4"/>
  <c r="B1377" i="4"/>
  <c r="B1376" i="4"/>
  <c r="B1375" i="4"/>
  <c r="B1374" i="4"/>
  <c r="B1373" i="4"/>
  <c r="B1372" i="4"/>
  <c r="B1371" i="4"/>
  <c r="B1370" i="4"/>
  <c r="B1369" i="4"/>
  <c r="B1368" i="4"/>
  <c r="B1367" i="4"/>
  <c r="B1366" i="4"/>
  <c r="B1365" i="4"/>
  <c r="B1364" i="4"/>
  <c r="B1363" i="4"/>
  <c r="B1362" i="4"/>
  <c r="B1361" i="4"/>
  <c r="B1360" i="4"/>
  <c r="B1359" i="4"/>
  <c r="B1358" i="4"/>
  <c r="B1357" i="4"/>
  <c r="B1356" i="4"/>
  <c r="B1355" i="4"/>
  <c r="B1354" i="4"/>
  <c r="B1353" i="4"/>
  <c r="B1352" i="4"/>
  <c r="B1351" i="4"/>
  <c r="B1350" i="4"/>
  <c r="B1349" i="4"/>
  <c r="B1348" i="4"/>
  <c r="B1347" i="4"/>
  <c r="B1346" i="4"/>
  <c r="B1345" i="4"/>
  <c r="B1344" i="4"/>
  <c r="B1343" i="4"/>
  <c r="B1342" i="4"/>
  <c r="B1341" i="4"/>
  <c r="B1340" i="4"/>
  <c r="B1339" i="4"/>
  <c r="B1338" i="4"/>
  <c r="B1337" i="4"/>
  <c r="B1336" i="4"/>
  <c r="B1335" i="4"/>
  <c r="B1334" i="4"/>
  <c r="B1333" i="4"/>
  <c r="B1332" i="4"/>
  <c r="B1331" i="4"/>
  <c r="B1330" i="4"/>
  <c r="B1329" i="4"/>
  <c r="B1328" i="4"/>
  <c r="B1327" i="4"/>
  <c r="B1326" i="4"/>
  <c r="B1325" i="4"/>
  <c r="B1324" i="4"/>
  <c r="B1323" i="4"/>
  <c r="B1322" i="4"/>
  <c r="B1321" i="4"/>
  <c r="B1320" i="4"/>
  <c r="B1319" i="4"/>
  <c r="B1318" i="4"/>
  <c r="B1317" i="4"/>
  <c r="B1316" i="4"/>
  <c r="B1315" i="4"/>
  <c r="B1314" i="4"/>
  <c r="B1313" i="4"/>
  <c r="B1312" i="4"/>
  <c r="B1311" i="4"/>
  <c r="B1310" i="4"/>
  <c r="B1309" i="4"/>
  <c r="B1308" i="4"/>
  <c r="B1307" i="4"/>
  <c r="B1306" i="4"/>
  <c r="B1305" i="4"/>
  <c r="B1304" i="4"/>
  <c r="B1303" i="4"/>
  <c r="B1302" i="4"/>
  <c r="B1301" i="4"/>
  <c r="B1300" i="4"/>
  <c r="B1299" i="4"/>
  <c r="B1298" i="4"/>
  <c r="B1297" i="4"/>
  <c r="B1296" i="4"/>
  <c r="B1295" i="4"/>
  <c r="B1294" i="4"/>
  <c r="B1293" i="4"/>
  <c r="B1292" i="4"/>
  <c r="B1291" i="4"/>
  <c r="B1290" i="4"/>
  <c r="B1289" i="4"/>
  <c r="B1288" i="4"/>
  <c r="B1287" i="4"/>
  <c r="B1286" i="4"/>
  <c r="B1285" i="4"/>
  <c r="B1284" i="4"/>
  <c r="B1283" i="4"/>
  <c r="B1282" i="4"/>
  <c r="B1281" i="4"/>
  <c r="B1280" i="4"/>
  <c r="B1279" i="4"/>
  <c r="B1278" i="4"/>
  <c r="B1277" i="4"/>
  <c r="B1276" i="4"/>
  <c r="B1275" i="4"/>
  <c r="B1274" i="4"/>
  <c r="B1273" i="4"/>
  <c r="B1272" i="4"/>
  <c r="B1271" i="4"/>
  <c r="B1270" i="4"/>
  <c r="B1269" i="4"/>
  <c r="B1268" i="4"/>
  <c r="B1267" i="4"/>
  <c r="B1266" i="4"/>
  <c r="B1265" i="4"/>
  <c r="B1264" i="4"/>
  <c r="B1263" i="4"/>
  <c r="B1262" i="4"/>
  <c r="B1261" i="4"/>
  <c r="B1260" i="4"/>
  <c r="B1259" i="4"/>
  <c r="B1258" i="4"/>
  <c r="B1257" i="4"/>
  <c r="B1256" i="4"/>
  <c r="B1255" i="4"/>
  <c r="B1254" i="4"/>
  <c r="B1253" i="4"/>
  <c r="B1252" i="4"/>
  <c r="B1251" i="4"/>
  <c r="B1250" i="4"/>
  <c r="B1249" i="4"/>
  <c r="B1248" i="4"/>
  <c r="B1247" i="4"/>
  <c r="B1246" i="4"/>
  <c r="B1245" i="4"/>
  <c r="B1244" i="4"/>
  <c r="B1243" i="4"/>
  <c r="B1242" i="4"/>
  <c r="B1241" i="4"/>
  <c r="B1240" i="4"/>
  <c r="B1239" i="4"/>
  <c r="B1238" i="4"/>
  <c r="B1237" i="4"/>
  <c r="B1236" i="4"/>
  <c r="B1235" i="4"/>
  <c r="B1234" i="4"/>
  <c r="B1233" i="4"/>
  <c r="B1232" i="4"/>
  <c r="B1231" i="4"/>
  <c r="B1230" i="4"/>
  <c r="B1229" i="4"/>
  <c r="B1228" i="4"/>
  <c r="B1227" i="4"/>
  <c r="B1226" i="4"/>
  <c r="B1225" i="4"/>
  <c r="B1224" i="4"/>
  <c r="B1223" i="4"/>
  <c r="B1222" i="4"/>
  <c r="B1221" i="4"/>
  <c r="B1220" i="4"/>
  <c r="B1219" i="4"/>
  <c r="B1218" i="4"/>
  <c r="B1217" i="4"/>
  <c r="B1216" i="4"/>
  <c r="B1215" i="4"/>
  <c r="B1214" i="4"/>
  <c r="B1213" i="4"/>
  <c r="B1212" i="4"/>
  <c r="B1211" i="4"/>
  <c r="B1210" i="4"/>
  <c r="B1209" i="4"/>
  <c r="B1208" i="4"/>
  <c r="B1207" i="4"/>
  <c r="B1206" i="4"/>
  <c r="B1205" i="4"/>
  <c r="B1204" i="4"/>
  <c r="B1203" i="4"/>
  <c r="B1202" i="4"/>
  <c r="B1201" i="4"/>
  <c r="B1200" i="4"/>
  <c r="B1199" i="4"/>
  <c r="B1198" i="4"/>
  <c r="B1197" i="4"/>
  <c r="B1196" i="4"/>
  <c r="B1195" i="4"/>
  <c r="B1194" i="4"/>
  <c r="B1193" i="4"/>
  <c r="B1192" i="4"/>
  <c r="B1191" i="4"/>
  <c r="B1190" i="4"/>
  <c r="B1189" i="4"/>
  <c r="B1188" i="4"/>
  <c r="B1187" i="4"/>
  <c r="B1186" i="4"/>
  <c r="B1185" i="4"/>
  <c r="B1184" i="4"/>
  <c r="B1183" i="4"/>
  <c r="B1182" i="4"/>
  <c r="B1181" i="4"/>
  <c r="B1180" i="4"/>
  <c r="B1179" i="4"/>
  <c r="B1178" i="4"/>
  <c r="B1177" i="4"/>
  <c r="B1176" i="4"/>
  <c r="B1175" i="4"/>
  <c r="B1174" i="4"/>
  <c r="B1173" i="4"/>
  <c r="B1172" i="4"/>
  <c r="B1171" i="4"/>
  <c r="B1170" i="4"/>
  <c r="B1169" i="4"/>
  <c r="B1168" i="4"/>
  <c r="B1167" i="4"/>
  <c r="B1166" i="4"/>
  <c r="B1165" i="4"/>
  <c r="B1164" i="4"/>
  <c r="B1163" i="4"/>
  <c r="B1162" i="4"/>
  <c r="B1161" i="4"/>
  <c r="B1160" i="4"/>
  <c r="B1159" i="4"/>
  <c r="B1158" i="4"/>
  <c r="B1157" i="4"/>
  <c r="B1156" i="4"/>
  <c r="B1155" i="4"/>
  <c r="B1154" i="4"/>
  <c r="B1153" i="4"/>
  <c r="B1152" i="4"/>
  <c r="B1151" i="4"/>
  <c r="B1150" i="4"/>
  <c r="B1149" i="4"/>
  <c r="B1148" i="4"/>
  <c r="B1147" i="4"/>
  <c r="B1146" i="4"/>
  <c r="B1145" i="4"/>
  <c r="B1144" i="4"/>
  <c r="B1143" i="4"/>
  <c r="B1142" i="4"/>
  <c r="B1141" i="4"/>
  <c r="B1140" i="4"/>
  <c r="B1139" i="4"/>
  <c r="B1138" i="4"/>
  <c r="B1137" i="4"/>
  <c r="B1136" i="4"/>
  <c r="B1135" i="4"/>
  <c r="B1134" i="4"/>
  <c r="B1133" i="4"/>
  <c r="B1132" i="4"/>
  <c r="B1131" i="4"/>
  <c r="B1130" i="4"/>
  <c r="B1129" i="4"/>
  <c r="B1128" i="4"/>
  <c r="B1127" i="4"/>
  <c r="B1126" i="4"/>
  <c r="B1125" i="4"/>
  <c r="B1124" i="4"/>
  <c r="B1123" i="4"/>
  <c r="B1122" i="4"/>
  <c r="B1121" i="4"/>
  <c r="B1120" i="4"/>
  <c r="B1119" i="4"/>
  <c r="B1118" i="4"/>
  <c r="B1117" i="4"/>
  <c r="B1116" i="4"/>
  <c r="B1115" i="4"/>
  <c r="B1114" i="4"/>
  <c r="B1113" i="4"/>
  <c r="B1112" i="4"/>
  <c r="B1111" i="4"/>
  <c r="B1110" i="4"/>
  <c r="B1109" i="4"/>
  <c r="B1108" i="4"/>
  <c r="B1107" i="4"/>
  <c r="B1106" i="4"/>
  <c r="B1105" i="4"/>
  <c r="B1104" i="4"/>
  <c r="B1103" i="4"/>
  <c r="B1102" i="4"/>
  <c r="B1101" i="4"/>
  <c r="B1100" i="4"/>
  <c r="B1099" i="4"/>
  <c r="B1098" i="4"/>
  <c r="B1097" i="4"/>
  <c r="B1096" i="4"/>
  <c r="B1095" i="4"/>
  <c r="B1094" i="4"/>
  <c r="B1093" i="4"/>
  <c r="B1092" i="4"/>
  <c r="B1091" i="4"/>
  <c r="B1090" i="4"/>
  <c r="B1089" i="4"/>
  <c r="B1088" i="4"/>
  <c r="B1087" i="4"/>
  <c r="B1086" i="4"/>
  <c r="B1085" i="4"/>
  <c r="B1084" i="4"/>
  <c r="B1083" i="4"/>
  <c r="B1082" i="4"/>
  <c r="B1081" i="4"/>
  <c r="B1080" i="4"/>
  <c r="B1079" i="4"/>
  <c r="B1078" i="4"/>
  <c r="B1077" i="4"/>
  <c r="B1076" i="4"/>
  <c r="B1075" i="4"/>
  <c r="B1074" i="4"/>
  <c r="B1073" i="4"/>
  <c r="B1072" i="4"/>
  <c r="B1071" i="4"/>
  <c r="B1070" i="4"/>
  <c r="B1069" i="4"/>
  <c r="B1068" i="4"/>
  <c r="B1067" i="4"/>
  <c r="B1066" i="4"/>
  <c r="B1065" i="4"/>
  <c r="B1064" i="4"/>
  <c r="B1063" i="4"/>
  <c r="B1062" i="4"/>
  <c r="B1061" i="4"/>
  <c r="B1060" i="4"/>
  <c r="B1059" i="4"/>
  <c r="B1058" i="4"/>
  <c r="B1057" i="4"/>
  <c r="B1056" i="4"/>
  <c r="B1055" i="4"/>
  <c r="B1054" i="4"/>
  <c r="B1053" i="4"/>
  <c r="B1052" i="4"/>
  <c r="B1051" i="4"/>
  <c r="B1050" i="4"/>
  <c r="B1049" i="4"/>
  <c r="B1048" i="4"/>
  <c r="B1047" i="4"/>
  <c r="B1046" i="4"/>
  <c r="B1045" i="4"/>
  <c r="B1044" i="4"/>
  <c r="B1043" i="4"/>
  <c r="B1042" i="4"/>
  <c r="B1041" i="4"/>
  <c r="B1040" i="4"/>
  <c r="B1039" i="4"/>
  <c r="B1038" i="4"/>
  <c r="B1037" i="4"/>
  <c r="B1036" i="4"/>
  <c r="B1035" i="4"/>
  <c r="B1034" i="4"/>
  <c r="B1033" i="4"/>
  <c r="B1032" i="4"/>
  <c r="B1031" i="4"/>
  <c r="B1030" i="4"/>
  <c r="B1029" i="4"/>
  <c r="B1028" i="4"/>
  <c r="B1027" i="4"/>
  <c r="B1026" i="4"/>
  <c r="B1025" i="4"/>
  <c r="B1024" i="4"/>
  <c r="B1023" i="4"/>
  <c r="B1022" i="4"/>
  <c r="B1021" i="4"/>
  <c r="B1020" i="4"/>
  <c r="B1019" i="4"/>
  <c r="B1018" i="4"/>
  <c r="B1017" i="4"/>
  <c r="B1016" i="4"/>
  <c r="B1015" i="4"/>
  <c r="B1014" i="4"/>
  <c r="B1013" i="4"/>
  <c r="B1012" i="4"/>
  <c r="B1011" i="4"/>
  <c r="B1010" i="4"/>
  <c r="B1009" i="4"/>
  <c r="B1008" i="4"/>
  <c r="B1007" i="4"/>
  <c r="B1006" i="4"/>
  <c r="B1005" i="4"/>
  <c r="B1004" i="4"/>
  <c r="B1003" i="4"/>
  <c r="B1002" i="4"/>
  <c r="B1001" i="4"/>
  <c r="B1000" i="4"/>
  <c r="B999" i="4"/>
  <c r="B998" i="4"/>
  <c r="B997" i="4"/>
  <c r="B996" i="4"/>
  <c r="B995" i="4"/>
  <c r="B994" i="4"/>
  <c r="B993" i="4"/>
  <c r="B992" i="4"/>
  <c r="B991" i="4"/>
  <c r="B990" i="4"/>
  <c r="B989" i="4"/>
  <c r="B988" i="4"/>
  <c r="B987" i="4"/>
  <c r="B986" i="4"/>
  <c r="B985" i="4"/>
  <c r="B984" i="4"/>
  <c r="B983" i="4"/>
  <c r="B982" i="4"/>
  <c r="B981" i="4"/>
  <c r="B980" i="4"/>
  <c r="B979" i="4"/>
  <c r="B978" i="4"/>
  <c r="B977" i="4"/>
  <c r="B976" i="4"/>
  <c r="B975" i="4"/>
  <c r="B974" i="4"/>
  <c r="B973" i="4"/>
  <c r="B972" i="4"/>
  <c r="B971" i="4"/>
  <c r="B970" i="4"/>
  <c r="B969" i="4"/>
  <c r="B968" i="4"/>
  <c r="B967" i="4"/>
  <c r="B966" i="4"/>
  <c r="B965" i="4"/>
  <c r="B964" i="4"/>
  <c r="B963" i="4"/>
  <c r="B962" i="4"/>
  <c r="B961" i="4"/>
  <c r="B960" i="4"/>
  <c r="B959" i="4"/>
  <c r="B958" i="4"/>
  <c r="B957" i="4"/>
  <c r="B956" i="4"/>
  <c r="B955" i="4"/>
  <c r="B954" i="4"/>
  <c r="B953" i="4"/>
  <c r="B952" i="4"/>
  <c r="B951" i="4"/>
  <c r="B950" i="4"/>
  <c r="B949" i="4"/>
  <c r="B948" i="4"/>
  <c r="B947" i="4"/>
  <c r="B946" i="4"/>
  <c r="B945" i="4"/>
  <c r="B944" i="4"/>
  <c r="B943" i="4"/>
  <c r="B942" i="4"/>
  <c r="B941" i="4"/>
  <c r="B940" i="4"/>
  <c r="B939" i="4"/>
  <c r="B938" i="4"/>
  <c r="B937" i="4"/>
  <c r="B936" i="4"/>
  <c r="B935" i="4"/>
  <c r="B934" i="4"/>
  <c r="B933" i="4"/>
  <c r="B932" i="4"/>
  <c r="B931" i="4"/>
  <c r="B930" i="4"/>
  <c r="B929" i="4"/>
  <c r="B928" i="4"/>
  <c r="B927" i="4"/>
  <c r="B926" i="4"/>
  <c r="B925" i="4"/>
  <c r="B924" i="4"/>
  <c r="B923" i="4"/>
  <c r="B922" i="4"/>
  <c r="B921" i="4"/>
  <c r="B920" i="4"/>
  <c r="B919" i="4"/>
  <c r="B918" i="4"/>
  <c r="B917" i="4"/>
  <c r="B916" i="4"/>
  <c r="B915" i="4"/>
  <c r="B914" i="4"/>
  <c r="B913" i="4"/>
  <c r="B912" i="4"/>
  <c r="B911" i="4"/>
  <c r="B910" i="4"/>
  <c r="B909" i="4"/>
  <c r="B908" i="4"/>
  <c r="B907" i="4"/>
  <c r="B906" i="4"/>
  <c r="B905" i="4"/>
  <c r="B904" i="4"/>
  <c r="B903" i="4"/>
  <c r="B902" i="4"/>
  <c r="B901" i="4"/>
  <c r="B900" i="4"/>
  <c r="B899" i="4"/>
  <c r="B898" i="4"/>
  <c r="B897" i="4"/>
  <c r="B896" i="4"/>
  <c r="B895" i="4"/>
  <c r="B894" i="4"/>
  <c r="B893" i="4"/>
  <c r="B892" i="4"/>
  <c r="B891" i="4"/>
  <c r="B890" i="4"/>
  <c r="B889" i="4"/>
  <c r="B888" i="4"/>
  <c r="B887" i="4"/>
  <c r="B886" i="4"/>
  <c r="B885" i="4"/>
  <c r="B884" i="4"/>
  <c r="B883" i="4"/>
  <c r="B882" i="4"/>
  <c r="B881" i="4"/>
  <c r="B880" i="4"/>
  <c r="B879" i="4"/>
  <c r="B878" i="4"/>
  <c r="B877" i="4"/>
  <c r="B876" i="4"/>
  <c r="B875" i="4"/>
  <c r="B874" i="4"/>
  <c r="B873" i="4"/>
  <c r="B872" i="4"/>
  <c r="B871" i="4"/>
  <c r="B870" i="4"/>
  <c r="B869" i="4"/>
  <c r="B868" i="4"/>
  <c r="B867" i="4"/>
  <c r="B866" i="4"/>
  <c r="B865" i="4"/>
  <c r="B864" i="4"/>
  <c r="B863" i="4"/>
  <c r="B862" i="4"/>
  <c r="B861" i="4"/>
  <c r="B860" i="4"/>
  <c r="B859" i="4"/>
  <c r="B858" i="4"/>
  <c r="B857" i="4"/>
  <c r="B856" i="4"/>
  <c r="B855" i="4"/>
  <c r="B854" i="4"/>
  <c r="B853" i="4"/>
  <c r="B852" i="4"/>
  <c r="B851" i="4"/>
  <c r="B850" i="4"/>
  <c r="B849" i="4"/>
  <c r="B848" i="4"/>
  <c r="B847" i="4"/>
  <c r="B846" i="4"/>
  <c r="B845" i="4"/>
  <c r="B844" i="4"/>
  <c r="B843" i="4"/>
  <c r="B842" i="4"/>
  <c r="B841" i="4"/>
  <c r="B840" i="4"/>
  <c r="B839" i="4"/>
  <c r="B838" i="4"/>
  <c r="B837" i="4"/>
  <c r="B836" i="4"/>
  <c r="B835" i="4"/>
  <c r="B834" i="4"/>
  <c r="B833" i="4"/>
  <c r="B832" i="4"/>
  <c r="B831" i="4"/>
  <c r="B830" i="4"/>
  <c r="B829" i="4"/>
  <c r="B828" i="4"/>
  <c r="B827" i="4"/>
  <c r="B826" i="4"/>
  <c r="B825" i="4"/>
  <c r="B824" i="4"/>
  <c r="B823" i="4"/>
  <c r="B822" i="4"/>
  <c r="B821" i="4"/>
  <c r="B820" i="4"/>
  <c r="B819" i="4"/>
  <c r="B818" i="4"/>
  <c r="B817" i="4"/>
  <c r="B816" i="4"/>
  <c r="B815" i="4"/>
  <c r="B814" i="4"/>
  <c r="B813" i="4"/>
  <c r="B812" i="4"/>
  <c r="B811" i="4"/>
  <c r="B810" i="4"/>
  <c r="B809" i="4"/>
  <c r="B808" i="4"/>
  <c r="B807" i="4"/>
  <c r="B806" i="4"/>
  <c r="B805" i="4"/>
  <c r="B804" i="4"/>
  <c r="B803" i="4"/>
  <c r="B802" i="4"/>
  <c r="B801" i="4"/>
  <c r="B800" i="4"/>
  <c r="B799" i="4"/>
  <c r="B798" i="4"/>
  <c r="B797" i="4"/>
  <c r="B796" i="4"/>
  <c r="B795" i="4"/>
  <c r="B794" i="4"/>
  <c r="B793" i="4"/>
  <c r="B792" i="4"/>
  <c r="B791" i="4"/>
  <c r="B790" i="4"/>
  <c r="B789" i="4"/>
  <c r="B788" i="4"/>
  <c r="B787" i="4"/>
  <c r="B786" i="4"/>
  <c r="B785" i="4"/>
  <c r="B784" i="4"/>
  <c r="B783" i="4"/>
  <c r="B782" i="4"/>
  <c r="B781" i="4"/>
  <c r="B780" i="4"/>
  <c r="B779" i="4"/>
  <c r="B778" i="4"/>
  <c r="B777" i="4"/>
  <c r="B776" i="4"/>
  <c r="B775" i="4"/>
  <c r="B774" i="4"/>
  <c r="B773" i="4"/>
  <c r="B772" i="4"/>
  <c r="B771" i="4"/>
  <c r="B770" i="4"/>
  <c r="B769" i="4"/>
  <c r="B768" i="4"/>
  <c r="B767" i="4"/>
  <c r="B766" i="4"/>
  <c r="B765" i="4"/>
  <c r="B764" i="4"/>
  <c r="B763" i="4"/>
  <c r="B762" i="4"/>
  <c r="B761" i="4"/>
  <c r="B760" i="4"/>
  <c r="B759" i="4"/>
  <c r="B758" i="4"/>
  <c r="B757" i="4"/>
  <c r="B756" i="4"/>
  <c r="B755" i="4"/>
  <c r="B754" i="4"/>
  <c r="B753" i="4"/>
  <c r="B752" i="4"/>
  <c r="B751" i="4"/>
  <c r="B750" i="4"/>
  <c r="B749" i="4"/>
  <c r="B748" i="4"/>
  <c r="B747" i="4"/>
  <c r="B746" i="4"/>
  <c r="B745" i="4"/>
  <c r="B744" i="4"/>
  <c r="B743" i="4"/>
  <c r="B742" i="4"/>
  <c r="B741" i="4"/>
  <c r="B740" i="4"/>
  <c r="B739" i="4"/>
  <c r="B738" i="4"/>
  <c r="B737" i="4"/>
  <c r="B736" i="4"/>
  <c r="B735" i="4"/>
  <c r="B734" i="4"/>
  <c r="B733" i="4"/>
  <c r="B732" i="4"/>
  <c r="B731" i="4"/>
  <c r="B730" i="4"/>
  <c r="B729" i="4"/>
  <c r="B728" i="4"/>
  <c r="B727" i="4"/>
  <c r="B726" i="4"/>
  <c r="B725" i="4"/>
  <c r="B724" i="4"/>
  <c r="B723" i="4"/>
  <c r="B722" i="4"/>
  <c r="B721" i="4"/>
  <c r="B720" i="4"/>
  <c r="B719" i="4"/>
  <c r="B718" i="4"/>
  <c r="B717" i="4"/>
  <c r="B716" i="4"/>
  <c r="B715" i="4"/>
  <c r="B714" i="4"/>
  <c r="B713" i="4"/>
  <c r="B712" i="4"/>
  <c r="B711" i="4"/>
  <c r="B710" i="4"/>
  <c r="B709" i="4"/>
  <c r="B708" i="4"/>
  <c r="B707" i="4"/>
  <c r="B706" i="4"/>
  <c r="B705" i="4"/>
  <c r="B704" i="4"/>
  <c r="B703" i="4"/>
  <c r="B702" i="4"/>
  <c r="B701" i="4"/>
  <c r="B700" i="4"/>
  <c r="B699" i="4"/>
  <c r="B698" i="4"/>
  <c r="B697" i="4"/>
  <c r="B696" i="4"/>
  <c r="B695" i="4"/>
  <c r="B694" i="4"/>
  <c r="B693" i="4"/>
  <c r="B692" i="4"/>
  <c r="B691" i="4"/>
  <c r="B690" i="4"/>
  <c r="B689" i="4"/>
  <c r="B688" i="4"/>
  <c r="B687" i="4"/>
  <c r="B686" i="4"/>
  <c r="B685" i="4"/>
  <c r="B684" i="4"/>
  <c r="B683" i="4"/>
  <c r="B682" i="4"/>
  <c r="B681" i="4"/>
  <c r="B680" i="4"/>
  <c r="B679" i="4"/>
  <c r="B678" i="4"/>
  <c r="B677" i="4"/>
  <c r="B676" i="4"/>
  <c r="B675" i="4"/>
  <c r="B674" i="4"/>
  <c r="B673" i="4"/>
  <c r="B672" i="4"/>
  <c r="B671" i="4"/>
  <c r="B670" i="4"/>
  <c r="B669" i="4"/>
  <c r="B668" i="4"/>
  <c r="B667" i="4"/>
  <c r="B666" i="4"/>
  <c r="B665" i="4"/>
  <c r="B664" i="4"/>
  <c r="B663" i="4"/>
  <c r="B662" i="4"/>
  <c r="B661" i="4"/>
  <c r="B660" i="4"/>
  <c r="B659" i="4"/>
  <c r="B658" i="4"/>
  <c r="B657" i="4"/>
  <c r="B656" i="4"/>
  <c r="B655" i="4"/>
  <c r="B654" i="4"/>
  <c r="B653" i="4"/>
  <c r="B652" i="4"/>
  <c r="B651" i="4"/>
  <c r="B650" i="4"/>
  <c r="B649" i="4"/>
  <c r="B648" i="4"/>
  <c r="B647" i="4"/>
  <c r="B646" i="4"/>
  <c r="B645" i="4"/>
  <c r="B644" i="4"/>
  <c r="B643" i="4"/>
  <c r="B642" i="4"/>
  <c r="B641" i="4"/>
  <c r="B640" i="4"/>
  <c r="B639" i="4"/>
  <c r="B638" i="4"/>
  <c r="B637" i="4"/>
  <c r="B636" i="4"/>
  <c r="B635" i="4"/>
  <c r="B634" i="4"/>
  <c r="B633" i="4"/>
  <c r="B632" i="4"/>
  <c r="B631" i="4"/>
  <c r="B630" i="4"/>
  <c r="B629" i="4"/>
  <c r="B628" i="4"/>
  <c r="B627" i="4"/>
  <c r="B626" i="4"/>
  <c r="B625" i="4"/>
  <c r="B624" i="4"/>
  <c r="B623" i="4"/>
  <c r="B622" i="4"/>
  <c r="B621" i="4"/>
  <c r="B620" i="4"/>
  <c r="B619" i="4"/>
  <c r="B618" i="4"/>
  <c r="B617" i="4"/>
  <c r="B616" i="4"/>
  <c r="B615" i="4"/>
  <c r="B614" i="4"/>
  <c r="B613" i="4"/>
  <c r="B612" i="4"/>
  <c r="B611" i="4"/>
  <c r="B610" i="4"/>
  <c r="B609" i="4"/>
  <c r="B608" i="4"/>
  <c r="B607" i="4"/>
  <c r="B606" i="4"/>
  <c r="B605" i="4"/>
  <c r="B604" i="4"/>
  <c r="B603" i="4"/>
  <c r="B602" i="4"/>
  <c r="B601" i="4"/>
  <c r="B600" i="4"/>
  <c r="B599" i="4"/>
  <c r="B598" i="4"/>
  <c r="B597" i="4"/>
  <c r="B596" i="4"/>
  <c r="B595" i="4"/>
  <c r="B594" i="4"/>
  <c r="B593" i="4"/>
  <c r="B592" i="4"/>
  <c r="B591" i="4"/>
  <c r="B590" i="4"/>
  <c r="B589" i="4"/>
  <c r="B588" i="4"/>
  <c r="B587" i="4"/>
  <c r="B586" i="4"/>
  <c r="B585" i="4"/>
  <c r="B584" i="4"/>
  <c r="B583" i="4"/>
  <c r="B582" i="4"/>
  <c r="B581" i="4"/>
  <c r="B580" i="4"/>
  <c r="B579" i="4"/>
  <c r="B578" i="4"/>
  <c r="B577" i="4"/>
  <c r="B576" i="4"/>
  <c r="B575" i="4"/>
  <c r="B574" i="4"/>
  <c r="B573" i="4"/>
  <c r="B572" i="4"/>
  <c r="B571" i="4"/>
  <c r="B570" i="4"/>
  <c r="B569" i="4"/>
  <c r="B568" i="4"/>
  <c r="B567" i="4"/>
  <c r="B566" i="4"/>
  <c r="B565" i="4"/>
  <c r="B564" i="4"/>
  <c r="B563" i="4"/>
  <c r="B562" i="4"/>
  <c r="B561" i="4"/>
  <c r="B560" i="4"/>
  <c r="B559" i="4"/>
  <c r="B558" i="4"/>
  <c r="B557" i="4"/>
  <c r="B556" i="4"/>
  <c r="B555" i="4"/>
  <c r="B554" i="4"/>
  <c r="B553" i="4"/>
  <c r="B552" i="4"/>
  <c r="B551" i="4"/>
  <c r="B550" i="4"/>
  <c r="B549" i="4"/>
  <c r="B548" i="4"/>
  <c r="B547" i="4"/>
  <c r="B546" i="4"/>
  <c r="B545" i="4"/>
  <c r="B544" i="4"/>
  <c r="B543" i="4"/>
  <c r="B542" i="4"/>
  <c r="B541" i="4"/>
  <c r="B540" i="4"/>
  <c r="B539" i="4"/>
  <c r="B538" i="4"/>
  <c r="B537" i="4"/>
  <c r="B536" i="4"/>
  <c r="B535" i="4"/>
  <c r="B534" i="4"/>
  <c r="B533" i="4"/>
  <c r="B532" i="4"/>
  <c r="B531" i="4"/>
  <c r="B530" i="4"/>
  <c r="B529" i="4"/>
  <c r="B528" i="4"/>
  <c r="B527" i="4"/>
  <c r="B526" i="4"/>
  <c r="B525" i="4"/>
  <c r="B524" i="4"/>
  <c r="B523" i="4"/>
  <c r="B522" i="4"/>
  <c r="B521" i="4"/>
  <c r="B520" i="4"/>
  <c r="B519" i="4"/>
  <c r="B518" i="4"/>
  <c r="B517" i="4"/>
  <c r="B516" i="4"/>
  <c r="B515" i="4"/>
  <c r="B514" i="4"/>
  <c r="B513" i="4"/>
  <c r="B512" i="4"/>
  <c r="B511" i="4"/>
  <c r="B510" i="4"/>
  <c r="B509" i="4"/>
  <c r="B508" i="4"/>
  <c r="B507" i="4"/>
  <c r="B506" i="4"/>
  <c r="B505" i="4"/>
  <c r="B504" i="4"/>
  <c r="B503" i="4"/>
  <c r="B502" i="4"/>
  <c r="B501" i="4"/>
  <c r="B500" i="4"/>
  <c r="B499" i="4"/>
  <c r="B498" i="4"/>
  <c r="B497" i="4"/>
  <c r="B496" i="4"/>
  <c r="B495" i="4"/>
  <c r="B494" i="4"/>
  <c r="B493" i="4"/>
  <c r="B492" i="4"/>
  <c r="B491" i="4"/>
  <c r="B490" i="4"/>
  <c r="B489" i="4"/>
  <c r="B488" i="4"/>
  <c r="B487" i="4"/>
  <c r="B486" i="4"/>
  <c r="B485" i="4"/>
  <c r="B484" i="4"/>
  <c r="B483" i="4"/>
  <c r="B482" i="4"/>
  <c r="B481" i="4"/>
  <c r="B480" i="4"/>
  <c r="B479" i="4"/>
  <c r="B478" i="4"/>
  <c r="B477" i="4"/>
  <c r="B476" i="4"/>
  <c r="B475" i="4"/>
  <c r="B474" i="4"/>
  <c r="B473" i="4"/>
  <c r="B472" i="4"/>
  <c r="B471" i="4"/>
  <c r="B470" i="4"/>
  <c r="B469" i="4"/>
  <c r="B468" i="4"/>
  <c r="B467" i="4"/>
  <c r="B466" i="4"/>
  <c r="B465" i="4"/>
  <c r="B464" i="4"/>
  <c r="B463" i="4"/>
  <c r="B462" i="4"/>
  <c r="B461" i="4"/>
  <c r="B460" i="4"/>
  <c r="B459" i="4"/>
  <c r="B458" i="4"/>
  <c r="B457" i="4"/>
  <c r="B456" i="4"/>
  <c r="B455" i="4"/>
  <c r="B454" i="4"/>
  <c r="B453" i="4"/>
  <c r="B452" i="4"/>
  <c r="B451" i="4"/>
  <c r="B450" i="4"/>
  <c r="B449" i="4"/>
  <c r="B448" i="4"/>
  <c r="B447" i="4"/>
  <c r="B446" i="4"/>
  <c r="B445" i="4"/>
  <c r="B444" i="4"/>
  <c r="B443" i="4"/>
  <c r="B442" i="4"/>
  <c r="B441" i="4"/>
  <c r="B440" i="4"/>
  <c r="B439" i="4"/>
  <c r="B438" i="4"/>
  <c r="B437" i="4"/>
  <c r="B436" i="4"/>
  <c r="B435" i="4"/>
  <c r="B434" i="4"/>
  <c r="B433" i="4"/>
  <c r="B432" i="4"/>
  <c r="B431" i="4"/>
  <c r="B430" i="4"/>
  <c r="B429" i="4"/>
  <c r="B428" i="4"/>
  <c r="B427" i="4"/>
  <c r="B426" i="4"/>
  <c r="B425" i="4"/>
  <c r="B424" i="4"/>
  <c r="B423" i="4"/>
  <c r="B422" i="4"/>
  <c r="B421" i="4"/>
  <c r="B420" i="4"/>
  <c r="B419" i="4"/>
  <c r="B418" i="4"/>
  <c r="B417" i="4"/>
  <c r="B416" i="4"/>
  <c r="B415" i="4"/>
  <c r="B414" i="4"/>
  <c r="B413" i="4"/>
  <c r="B412" i="4"/>
  <c r="B411" i="4"/>
  <c r="B410" i="4"/>
  <c r="B409" i="4"/>
  <c r="B408" i="4"/>
  <c r="B407" i="4"/>
  <c r="B406" i="4"/>
  <c r="B405" i="4"/>
  <c r="B404" i="4"/>
  <c r="B403" i="4"/>
  <c r="B402" i="4"/>
  <c r="B401" i="4"/>
  <c r="B400" i="4"/>
  <c r="B399" i="4"/>
  <c r="B398" i="4"/>
  <c r="B397" i="4"/>
  <c r="B396" i="4"/>
  <c r="B395" i="4"/>
  <c r="B394" i="4"/>
  <c r="B393" i="4"/>
  <c r="B392" i="4"/>
  <c r="B391" i="4"/>
  <c r="B390" i="4"/>
  <c r="B389" i="4"/>
  <c r="B388" i="4"/>
  <c r="B387" i="4"/>
  <c r="B386" i="4"/>
  <c r="B385" i="4"/>
  <c r="B384" i="4"/>
  <c r="B383" i="4"/>
  <c r="B382" i="4"/>
  <c r="B381" i="4"/>
  <c r="B380" i="4"/>
  <c r="B379" i="4"/>
  <c r="B378" i="4"/>
  <c r="B377" i="4"/>
  <c r="B376" i="4"/>
  <c r="B375" i="4"/>
  <c r="B374" i="4"/>
  <c r="B373" i="4"/>
  <c r="B372" i="4"/>
  <c r="B371" i="4"/>
  <c r="B370" i="4"/>
  <c r="B369" i="4"/>
  <c r="B368" i="4"/>
  <c r="B367" i="4"/>
  <c r="B366" i="4"/>
  <c r="B365" i="4"/>
  <c r="B364" i="4"/>
  <c r="B363" i="4"/>
  <c r="B362" i="4"/>
  <c r="B361" i="4"/>
  <c r="B360" i="4"/>
  <c r="B359" i="4"/>
  <c r="B358" i="4"/>
  <c r="B357" i="4"/>
  <c r="B356" i="4"/>
  <c r="B355" i="4"/>
  <c r="B354" i="4"/>
  <c r="B353" i="4"/>
  <c r="B352" i="4"/>
  <c r="B351" i="4"/>
  <c r="B350" i="4"/>
  <c r="B349" i="4"/>
  <c r="B348" i="4"/>
  <c r="B347" i="4"/>
  <c r="B346" i="4"/>
  <c r="B345" i="4"/>
  <c r="B344" i="4"/>
  <c r="B343" i="4"/>
  <c r="B342" i="4"/>
  <c r="B341" i="4"/>
  <c r="B340" i="4"/>
  <c r="B339" i="4"/>
  <c r="B338" i="4"/>
  <c r="B337" i="4"/>
  <c r="B336" i="4"/>
  <c r="B335" i="4"/>
  <c r="B334" i="4"/>
  <c r="B333" i="4"/>
  <c r="B332" i="4"/>
  <c r="B331" i="4"/>
  <c r="B330" i="4"/>
  <c r="B329" i="4"/>
  <c r="B328" i="4"/>
  <c r="B327" i="4"/>
  <c r="B326" i="4"/>
  <c r="B325" i="4"/>
  <c r="B324" i="4"/>
  <c r="B323" i="4"/>
  <c r="B322" i="4"/>
  <c r="B321" i="4"/>
  <c r="B320" i="4"/>
  <c r="B319" i="4"/>
  <c r="B318" i="4"/>
  <c r="B317" i="4"/>
  <c r="B316" i="4"/>
  <c r="B315" i="4"/>
  <c r="B314" i="4"/>
  <c r="B313" i="4"/>
  <c r="B312" i="4"/>
  <c r="B311" i="4"/>
  <c r="B310" i="4"/>
  <c r="B309" i="4"/>
  <c r="B308" i="4"/>
  <c r="B307" i="4"/>
  <c r="B306" i="4"/>
  <c r="B305" i="4"/>
  <c r="B304" i="4"/>
  <c r="B303" i="4"/>
  <c r="B302" i="4"/>
  <c r="B301" i="4"/>
  <c r="B300" i="4"/>
  <c r="B299" i="4"/>
  <c r="B298" i="4"/>
  <c r="B297" i="4"/>
  <c r="B296" i="4"/>
  <c r="B295" i="4"/>
  <c r="B294" i="4"/>
  <c r="B293" i="4"/>
  <c r="B292" i="4"/>
  <c r="B291" i="4"/>
  <c r="B290" i="4"/>
  <c r="B289" i="4"/>
  <c r="B288" i="4"/>
  <c r="B287" i="4"/>
  <c r="B286" i="4"/>
  <c r="B285" i="4"/>
  <c r="B284" i="4"/>
  <c r="B283" i="4"/>
  <c r="B282" i="4"/>
  <c r="B281" i="4"/>
  <c r="B280" i="4"/>
  <c r="B279" i="4"/>
  <c r="B278" i="4"/>
  <c r="B277" i="4"/>
  <c r="B276" i="4"/>
  <c r="B275" i="4"/>
  <c r="B274" i="4"/>
  <c r="B273" i="4"/>
  <c r="B272" i="4"/>
  <c r="B271" i="4"/>
  <c r="B270" i="4"/>
  <c r="B269" i="4"/>
  <c r="B268" i="4"/>
  <c r="B267" i="4"/>
  <c r="B266" i="4"/>
  <c r="B265" i="4"/>
  <c r="B264" i="4"/>
  <c r="B263" i="4"/>
  <c r="B262" i="4"/>
  <c r="B261" i="4"/>
  <c r="B260" i="4"/>
  <c r="B259" i="4"/>
  <c r="B258" i="4"/>
  <c r="B257" i="4"/>
  <c r="B256" i="4"/>
  <c r="B255" i="4"/>
  <c r="B254" i="4"/>
  <c r="B253" i="4"/>
  <c r="B252" i="4"/>
  <c r="B251" i="4"/>
  <c r="B250" i="4"/>
  <c r="B249" i="4"/>
  <c r="B248" i="4"/>
  <c r="B247" i="4"/>
  <c r="B246" i="4"/>
  <c r="B245" i="4"/>
  <c r="B244" i="4"/>
  <c r="B243" i="4"/>
  <c r="B242" i="4"/>
  <c r="B241" i="4"/>
  <c r="B240" i="4"/>
  <c r="B239" i="4"/>
  <c r="B238" i="4"/>
  <c r="B237" i="4"/>
  <c r="B236" i="4"/>
  <c r="B235" i="4"/>
  <c r="B234" i="4"/>
  <c r="B233" i="4"/>
  <c r="B232" i="4"/>
  <c r="B231" i="4"/>
  <c r="B230" i="4"/>
  <c r="B229" i="4"/>
  <c r="B228" i="4"/>
  <c r="B227" i="4"/>
  <c r="B226" i="4"/>
  <c r="B225" i="4"/>
  <c r="B224" i="4"/>
  <c r="B223" i="4"/>
  <c r="B222" i="4"/>
  <c r="B221" i="4"/>
  <c r="B220" i="4"/>
  <c r="B219" i="4"/>
  <c r="B218" i="4"/>
  <c r="B217" i="4"/>
  <c r="B216" i="4"/>
  <c r="B215" i="4"/>
  <c r="B214" i="4"/>
  <c r="B213" i="4"/>
  <c r="B212" i="4"/>
  <c r="B211" i="4"/>
  <c r="B210" i="4"/>
  <c r="B209" i="4"/>
  <c r="B208" i="4"/>
  <c r="B207" i="4"/>
  <c r="B206" i="4"/>
  <c r="B205" i="4"/>
  <c r="B204" i="4"/>
  <c r="B203" i="4"/>
  <c r="B202" i="4"/>
  <c r="B201" i="4"/>
  <c r="B200" i="4"/>
  <c r="B199" i="4"/>
  <c r="B198" i="4"/>
  <c r="B197" i="4"/>
  <c r="B196" i="4"/>
  <c r="B195" i="4"/>
  <c r="B194" i="4"/>
  <c r="B193" i="4"/>
  <c r="B192" i="4"/>
  <c r="B191" i="4"/>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 r="B140" i="4"/>
  <c r="B139" i="4"/>
  <c r="B138" i="4"/>
  <c r="B137" i="4"/>
  <c r="B136" i="4"/>
  <c r="B135" i="4"/>
  <c r="B134" i="4"/>
  <c r="B133" i="4"/>
  <c r="B132" i="4"/>
  <c r="B131" i="4"/>
  <c r="B130" i="4"/>
  <c r="B129" i="4"/>
  <c r="B128" i="4"/>
  <c r="B127" i="4"/>
  <c r="B126" i="4"/>
  <c r="B125" i="4"/>
  <c r="B124" i="4"/>
  <c r="B123" i="4"/>
  <c r="B122" i="4"/>
  <c r="B121" i="4"/>
  <c r="B120" i="4"/>
  <c r="B119" i="4"/>
  <c r="B118" i="4"/>
  <c r="B117" i="4"/>
  <c r="B116" i="4"/>
  <c r="B115" i="4"/>
  <c r="B114" i="4"/>
  <c r="B113" i="4"/>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B13" i="4"/>
  <c r="B12" i="4"/>
  <c r="B11" i="4"/>
  <c r="B9" i="4"/>
  <c r="B8" i="4"/>
  <c r="B7" i="4"/>
  <c r="B6" i="4"/>
  <c r="B5" i="4"/>
  <c r="B4" i="4"/>
  <c r="E7" i="3" l="1"/>
  <c r="E23" i="3"/>
  <c r="E15" i="3"/>
  <c r="E11" i="3"/>
  <c r="E26" i="3"/>
  <c r="E18" i="3"/>
  <c r="E10" i="3"/>
  <c r="E19" i="3"/>
  <c r="E25" i="3"/>
  <c r="E17" i="3"/>
  <c r="E9" i="3"/>
  <c r="E27" i="3"/>
  <c r="E24" i="3"/>
  <c r="E16" i="3"/>
  <c r="E8" i="3"/>
  <c r="E22" i="3"/>
  <c r="E14" i="3"/>
  <c r="E6" i="3"/>
  <c r="E21" i="3"/>
  <c r="E13" i="3"/>
  <c r="E5" i="3"/>
  <c r="E3" i="3"/>
  <c r="E20" i="3"/>
  <c r="E12" i="3"/>
  <c r="J5" i="13" l="1"/>
  <c r="J13" i="13"/>
  <c r="J15" i="13"/>
  <c r="J8" i="13"/>
  <c r="J16" i="13"/>
  <c r="J9" i="13"/>
  <c r="J17" i="13"/>
  <c r="J18" i="13"/>
  <c r="J14" i="13"/>
  <c r="J10" i="13"/>
  <c r="J11" i="13"/>
  <c r="J19" i="13"/>
  <c r="F30" i="10" s="1"/>
  <c r="J4" i="13"/>
  <c r="J12" i="13"/>
  <c r="J6" i="13"/>
  <c r="J7" i="13"/>
  <c r="I19" i="13"/>
  <c r="F12" i="15" s="1"/>
  <c r="M12" i="15" s="1"/>
  <c r="G18" i="13"/>
  <c r="G10" i="13"/>
  <c r="G15" i="13"/>
  <c r="G7" i="13"/>
  <c r="G17" i="13"/>
  <c r="G12" i="13"/>
  <c r="G4" i="13"/>
  <c r="G9" i="13"/>
  <c r="G14" i="13"/>
  <c r="G6" i="13"/>
  <c r="G19" i="13"/>
  <c r="G11" i="13"/>
  <c r="G16" i="13"/>
  <c r="G8" i="13"/>
  <c r="G13" i="13"/>
  <c r="G5" i="13"/>
  <c r="H15" i="13"/>
  <c r="H7" i="13"/>
  <c r="H12" i="13"/>
  <c r="H4" i="13"/>
  <c r="H14" i="13"/>
  <c r="H6" i="13"/>
  <c r="H17" i="13"/>
  <c r="H9" i="13"/>
  <c r="H19" i="13"/>
  <c r="H11" i="13"/>
  <c r="H16" i="13"/>
  <c r="H8" i="13"/>
  <c r="H13" i="13"/>
  <c r="H5" i="13"/>
  <c r="H18" i="13"/>
  <c r="H10" i="13"/>
  <c r="F13" i="13"/>
  <c r="F5" i="13"/>
  <c r="F18" i="13"/>
  <c r="F10" i="13"/>
  <c r="F12" i="13"/>
  <c r="F4" i="13"/>
  <c r="F15" i="13"/>
  <c r="F7" i="13"/>
  <c r="F17" i="13"/>
  <c r="F9" i="13"/>
  <c r="F14" i="13"/>
  <c r="F6" i="13"/>
  <c r="F19" i="13"/>
  <c r="F11" i="13"/>
  <c r="F16" i="13"/>
  <c r="F8" i="13"/>
  <c r="I12" i="13"/>
  <c r="I4" i="13"/>
  <c r="F4" i="15" s="1"/>
  <c r="M4" i="15" s="1"/>
  <c r="I17" i="13"/>
  <c r="I9" i="13"/>
  <c r="F9" i="15" s="1"/>
  <c r="M9" i="15" s="1"/>
  <c r="I14" i="13"/>
  <c r="I6" i="13"/>
  <c r="F6" i="15" s="1"/>
  <c r="M6" i="15" s="1"/>
  <c r="I11" i="13"/>
  <c r="F11" i="15" s="1"/>
  <c r="M11" i="15" s="1"/>
  <c r="I16" i="13"/>
  <c r="I8" i="13"/>
  <c r="F8" i="15" s="1"/>
  <c r="M8" i="15" s="1"/>
  <c r="I13" i="13"/>
  <c r="I5" i="13"/>
  <c r="F5" i="15" s="1"/>
  <c r="M5" i="15" s="1"/>
  <c r="I18" i="13"/>
  <c r="I10" i="13"/>
  <c r="F10" i="15" s="1"/>
  <c r="M10" i="15" s="1"/>
  <c r="I15" i="13"/>
  <c r="I7" i="13"/>
  <c r="F7" i="15" s="1"/>
  <c r="M7" i="15" s="1"/>
  <c r="F27" i="15" l="1"/>
  <c r="O9" i="15" s="1"/>
  <c r="F18" i="15"/>
  <c r="N9" i="15" s="1"/>
  <c r="F15" i="15"/>
  <c r="N6" i="15" s="1"/>
  <c r="F24" i="15"/>
  <c r="O6" i="15" s="1"/>
  <c r="F22" i="15"/>
  <c r="O4" i="15" s="1"/>
  <c r="F13" i="15"/>
  <c r="N4" i="15" s="1"/>
  <c r="F29" i="15"/>
  <c r="O11" i="15" s="1"/>
  <c r="F20" i="15"/>
  <c r="N11" i="15" s="1"/>
  <c r="F25" i="15"/>
  <c r="O7" i="15" s="1"/>
  <c r="F16" i="15"/>
  <c r="N7" i="15" s="1"/>
  <c r="F30" i="15"/>
  <c r="O12" i="15" s="1"/>
  <c r="F21" i="15"/>
  <c r="N12" i="15" s="1"/>
  <c r="F28" i="15"/>
  <c r="O10" i="15" s="1"/>
  <c r="F19" i="15"/>
  <c r="N10" i="15" s="1"/>
  <c r="F26" i="15"/>
  <c r="O8" i="15" s="1"/>
  <c r="F17" i="15"/>
  <c r="N8" i="15" s="1"/>
  <c r="F23" i="15"/>
  <c r="O5" i="15" s="1"/>
  <c r="F14" i="15"/>
  <c r="N5" i="15" s="1"/>
  <c r="F28" i="10"/>
  <c r="F19" i="10"/>
  <c r="F10" i="10"/>
  <c r="F8" i="10"/>
  <c r="F26" i="10"/>
  <c r="F17" i="10"/>
  <c r="F22" i="10"/>
  <c r="F13" i="10"/>
  <c r="F4" i="10"/>
  <c r="M4" i="10" s="1"/>
  <c r="F15" i="10"/>
  <c r="F24" i="10"/>
  <c r="F6" i="10"/>
  <c r="F25" i="10"/>
  <c r="F16" i="10"/>
  <c r="F7" i="10"/>
  <c r="O12" i="10"/>
  <c r="F21" i="10"/>
  <c r="F12" i="10"/>
  <c r="F27" i="10"/>
  <c r="F18" i="10"/>
  <c r="N9" i="10" s="1"/>
  <c r="F9" i="10"/>
  <c r="F5" i="10"/>
  <c r="F23" i="10"/>
  <c r="F14" i="10"/>
  <c r="F20" i="10"/>
  <c r="N11" i="10" s="1"/>
  <c r="F29" i="10"/>
  <c r="O11" i="10" s="1"/>
  <c r="F11" i="10"/>
  <c r="N8" i="10" l="1"/>
  <c r="M7" i="10"/>
  <c r="M11" i="10"/>
  <c r="M5" i="10"/>
  <c r="N7" i="10"/>
  <c r="M10" i="10"/>
  <c r="N5" i="10"/>
  <c r="M8" i="10"/>
  <c r="O5" i="10"/>
  <c r="M9" i="10"/>
  <c r="O6" i="10"/>
  <c r="M12" i="10"/>
  <c r="O4" i="10"/>
  <c r="M6" i="10"/>
  <c r="O9" i="10"/>
  <c r="N12" i="10"/>
  <c r="O8" i="10"/>
  <c r="N6" i="10"/>
  <c r="N4" i="10"/>
  <c r="O7" i="10"/>
  <c r="N10" i="10"/>
  <c r="O10" i="10"/>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1"/>
        </ext>
      </extLst>
    </bk>
  </futureMetadata>
  <cellMetadata count="1">
    <bk>
      <rc t="1" v="0"/>
    </bk>
  </cellMetadata>
  <valueMetadata count="1">
    <bk>
      <rc t="2" v="0"/>
    </bk>
  </valueMetadata>
</metadata>
</file>

<file path=xl/sharedStrings.xml><?xml version="1.0" encoding="utf-8"?>
<sst xmlns="http://schemas.openxmlformats.org/spreadsheetml/2006/main" count="3541" uniqueCount="679">
  <si>
    <t xml:space="preserve">Future scenarios for sustainable water management in Mediterranean agricultural systems: a life cycle case study on water reuse in Northern Italy </t>
  </si>
  <si>
    <t>Index</t>
  </si>
  <si>
    <t xml:space="preserve">Nr. </t>
  </si>
  <si>
    <t>Name</t>
  </si>
  <si>
    <t xml:space="preserve">Description </t>
  </si>
  <si>
    <t>S1</t>
  </si>
  <si>
    <t>Exceedance of PB_2023</t>
  </si>
  <si>
    <t>This tab assesses the absolute environmental sustainability of 1kg of tomato irrigated with freshwater (BAU) and reclaimed water (water reuse scenario), by relating the environmental impacts with the corresponding allocated share of planetary boundaries. The reference year is 2023.</t>
  </si>
  <si>
    <t>S2</t>
  </si>
  <si>
    <t>Exceedance of PB_2024</t>
  </si>
  <si>
    <t>This tab assesses the absolute environmental sustainability of 1kg of tomato irrigated with freshwater (BAU) and reclaimed water (water reuse scenario), by relating the environmental impacts with the corresponding allocated share of planetary boundaries. The reference year is 2024.</t>
  </si>
  <si>
    <t>S3</t>
  </si>
  <si>
    <t>PB_per tomato_Sala2020</t>
  </si>
  <si>
    <t>This tab presents the allocated share of planetary boundaries for 1kg of industry tomato in Italy, from 2020 to 2024.</t>
  </si>
  <si>
    <t>S4</t>
  </si>
  <si>
    <t>PB_per capita_Sala2020</t>
  </si>
  <si>
    <t>This tab presents the allocated share of planetary boundaries per capita in Italy, from 2020 to 2024.</t>
  </si>
  <si>
    <t>S5</t>
  </si>
  <si>
    <t>Tomato_AVG_prices_per year</t>
  </si>
  <si>
    <t>This tab presents an estimation of average tomato prices in Italy, based on EUROSTAT data.</t>
  </si>
  <si>
    <t>S6</t>
  </si>
  <si>
    <t>Italy_GDP</t>
  </si>
  <si>
    <t>World Bank estimation on Italy's GDP.</t>
  </si>
  <si>
    <t>S7</t>
  </si>
  <si>
    <t>Tomato_prices_2014-2024</t>
  </si>
  <si>
    <t>This tab presents the full  EUROSTAT dataset on tomato prices in Italy, obtained from the Agridata Portal of the EU.</t>
  </si>
  <si>
    <t>Total Impact/PB (%)</t>
  </si>
  <si>
    <t xml:space="preserve">Impact Category </t>
  </si>
  <si>
    <t xml:space="preserve">Scenario </t>
  </si>
  <si>
    <t xml:space="preserve">Total Impact </t>
  </si>
  <si>
    <t>Abbreviation</t>
  </si>
  <si>
    <t>Unit</t>
  </si>
  <si>
    <t xml:space="preserve">BAU (No Reuse) </t>
  </si>
  <si>
    <t>WR_1 (Reuse)</t>
  </si>
  <si>
    <t>WR_2 (Reuse)</t>
  </si>
  <si>
    <t xml:space="preserve">Acidification </t>
  </si>
  <si>
    <t>Acidification</t>
  </si>
  <si>
    <t xml:space="preserve">Climate Change </t>
  </si>
  <si>
    <t>Climate Change</t>
  </si>
  <si>
    <t>Ecotoxicity, fr</t>
  </si>
  <si>
    <t>Ecotoxicity, freshwater</t>
  </si>
  <si>
    <t>Eutrophication, m</t>
  </si>
  <si>
    <t>Eutrophication, freshwater</t>
  </si>
  <si>
    <t>Eutrophication, fr</t>
  </si>
  <si>
    <t>Eutrophication, marine</t>
  </si>
  <si>
    <t>Eutrophication, t</t>
  </si>
  <si>
    <t>Eutrophication, terrestrial</t>
  </si>
  <si>
    <t xml:space="preserve">Human Toxicity, c </t>
  </si>
  <si>
    <t>Human toxicity, cancer</t>
  </si>
  <si>
    <t>Human Toxicity, nc</t>
  </si>
  <si>
    <t>Human toxicity, non-cancer</t>
  </si>
  <si>
    <t xml:space="preserve">Water Use </t>
  </si>
  <si>
    <t>Water Use</t>
  </si>
  <si>
    <t>EF impact category</t>
  </si>
  <si>
    <t>2020</t>
  </si>
  <si>
    <t>2021</t>
  </si>
  <si>
    <t>2022</t>
  </si>
  <si>
    <t>2023</t>
  </si>
  <si>
    <t>2024</t>
  </si>
  <si>
    <t>AC</t>
  </si>
  <si>
    <r>
      <t>mol H</t>
    </r>
    <r>
      <rPr>
        <vertAlign val="superscript"/>
        <sz val="11"/>
        <color theme="1"/>
        <rFont val="Aptos Narrow"/>
        <family val="2"/>
        <scheme val="minor"/>
      </rPr>
      <t>+</t>
    </r>
    <r>
      <rPr>
        <sz val="11"/>
        <color theme="1"/>
        <rFont val="Aptos Narrow"/>
        <family val="2"/>
        <scheme val="minor"/>
      </rPr>
      <t xml:space="preserve"> eq</t>
    </r>
  </si>
  <si>
    <t>Climate change</t>
  </si>
  <si>
    <t>CC</t>
  </si>
  <si>
    <r>
      <t>kg CO</t>
    </r>
    <r>
      <rPr>
        <vertAlign val="subscript"/>
        <sz val="11"/>
        <color theme="1"/>
        <rFont val="Aptos Narrow"/>
        <family val="2"/>
        <scheme val="minor"/>
      </rPr>
      <t>2</t>
    </r>
    <r>
      <rPr>
        <sz val="11"/>
        <color theme="1"/>
        <rFont val="Aptos Narrow"/>
        <family val="2"/>
        <scheme val="minor"/>
      </rPr>
      <t xml:space="preserve"> eq</t>
    </r>
  </si>
  <si>
    <t>ECOTOX</t>
  </si>
  <si>
    <t>CTUe</t>
  </si>
  <si>
    <t>FEU</t>
  </si>
  <si>
    <t>kg P eq</t>
  </si>
  <si>
    <t>MEU</t>
  </si>
  <si>
    <t>kg N eq</t>
  </si>
  <si>
    <t>TEU</t>
  </si>
  <si>
    <t>mol N eq</t>
  </si>
  <si>
    <t>HTOX_c</t>
  </si>
  <si>
    <t>CTUh</t>
  </si>
  <si>
    <t>HTOX_nc</t>
  </si>
  <si>
    <t>Ionising radiation, human health</t>
  </si>
  <si>
    <t>IR</t>
  </si>
  <si>
    <r>
      <t>kBq U</t>
    </r>
    <r>
      <rPr>
        <vertAlign val="superscript"/>
        <sz val="11"/>
        <color theme="1"/>
        <rFont val="Aptos Narrow"/>
        <family val="2"/>
        <scheme val="minor"/>
      </rPr>
      <t>235</t>
    </r>
    <r>
      <rPr>
        <sz val="11"/>
        <color theme="1"/>
        <rFont val="Aptos Narrow"/>
        <family val="2"/>
        <scheme val="minor"/>
      </rPr>
      <t xml:space="preserve"> eq</t>
    </r>
  </si>
  <si>
    <t>Land use</t>
  </si>
  <si>
    <t>LU</t>
  </si>
  <si>
    <t>kg soil loss</t>
  </si>
  <si>
    <t>Ozone depletion</t>
  </si>
  <si>
    <t>ODP</t>
  </si>
  <si>
    <t>kg CFC-11 eq</t>
  </si>
  <si>
    <t>Particulate matter</t>
  </si>
  <si>
    <t>PM</t>
  </si>
  <si>
    <t>Disease incidence</t>
  </si>
  <si>
    <t>Photochemical ozone formation, human health</t>
  </si>
  <si>
    <t>POF</t>
  </si>
  <si>
    <t>kg NMVOC eq</t>
  </si>
  <si>
    <t>Resource use, fossils</t>
  </si>
  <si>
    <t>FRD</t>
  </si>
  <si>
    <t>MJ</t>
  </si>
  <si>
    <t>Resource use, mineral and metals</t>
  </si>
  <si>
    <t>MRD</t>
  </si>
  <si>
    <t>kg Sb eq</t>
  </si>
  <si>
    <t>Water use</t>
  </si>
  <si>
    <t>WU</t>
  </si>
  <si>
    <r>
      <t>m</t>
    </r>
    <r>
      <rPr>
        <vertAlign val="superscript"/>
        <sz val="11"/>
        <color theme="1"/>
        <rFont val="Aptos Narrow"/>
        <family val="2"/>
        <scheme val="minor"/>
      </rPr>
      <t>3</t>
    </r>
    <r>
      <rPr>
        <sz val="11"/>
        <color theme="1"/>
        <rFont val="Aptos Narrow"/>
        <family val="2"/>
        <scheme val="minor"/>
      </rPr>
      <t xml:space="preserve"> world eq</t>
    </r>
  </si>
  <si>
    <t>PB per capita</t>
  </si>
  <si>
    <t>Year</t>
  </si>
  <si>
    <t>Average of Price (€/100kg)</t>
  </si>
  <si>
    <t>Price/kg</t>
  </si>
  <si>
    <t>Grand Total</t>
  </si>
  <si>
    <t>GDP ($)</t>
  </si>
  <si>
    <t>GDP(€)</t>
  </si>
  <si>
    <t>2025*</t>
  </si>
  <si>
    <t>2026*</t>
  </si>
  <si>
    <t>2027*</t>
  </si>
  <si>
    <t>2028*</t>
  </si>
  <si>
    <t>2029*</t>
  </si>
  <si>
    <t>From EUROSTAT Agridata Portal, Monthly market prices; Accessed march 2025</t>
  </si>
  <si>
    <t>Reference Date</t>
  </si>
  <si>
    <t>[Fruit and Vegetable evolution]</t>
  </si>
  <si>
    <t>Price (€/100kg)</t>
  </si>
  <si>
    <t>Italy - tomatoes - Tomates cerises - Cherry tomatoes</t>
  </si>
  <si>
    <t>Italy - tomatoes - Tomates Grappes - Vine/trusses tomatoes</t>
  </si>
  <si>
    <t>05/01/2014</t>
  </si>
  <si>
    <t>Italy - tomatoes - Tomates rondes - Round tomatoes</t>
  </si>
  <si>
    <t>12/01/2014</t>
  </si>
  <si>
    <t>02/02/2014</t>
  </si>
  <si>
    <t>09/02/2014</t>
  </si>
  <si>
    <t>23/02/2014</t>
  </si>
  <si>
    <t>02/03/2014</t>
  </si>
  <si>
    <t>09/03/2014</t>
  </si>
  <si>
    <t>16/03/2014</t>
  </si>
  <si>
    <t>23/03/2014</t>
  </si>
  <si>
    <t>30/03/2014</t>
  </si>
  <si>
    <t>06/04/2014</t>
  </si>
  <si>
    <t>13/04/2014</t>
  </si>
  <si>
    <t>20/04/2014</t>
  </si>
  <si>
    <t>27/04/2014</t>
  </si>
  <si>
    <t>04/05/2014</t>
  </si>
  <si>
    <t>11/05/2014</t>
  </si>
  <si>
    <t>18/05/2014</t>
  </si>
  <si>
    <t>25/05/2014</t>
  </si>
  <si>
    <t>01/06/2014</t>
  </si>
  <si>
    <t>08/06/2014</t>
  </si>
  <si>
    <t>15/06/2014</t>
  </si>
  <si>
    <t>22/06/2014</t>
  </si>
  <si>
    <t>29/06/2014</t>
  </si>
  <si>
    <t>06/07/2014</t>
  </si>
  <si>
    <t>13/07/2014</t>
  </si>
  <si>
    <t>20/07/2014</t>
  </si>
  <si>
    <t>27/07/2014</t>
  </si>
  <si>
    <t>03/08/2014</t>
  </si>
  <si>
    <t>10/08/2014</t>
  </si>
  <si>
    <t>17/08/2014</t>
  </si>
  <si>
    <t>24/08/2014</t>
  </si>
  <si>
    <t>31/08/2014</t>
  </si>
  <si>
    <t>07/09/2014</t>
  </si>
  <si>
    <t>14/09/2014</t>
  </si>
  <si>
    <t>21/09/2014</t>
  </si>
  <si>
    <t>28/09/2014</t>
  </si>
  <si>
    <t>05/10/2014</t>
  </si>
  <si>
    <t>12/10/2014</t>
  </si>
  <si>
    <t>19/10/2014</t>
  </si>
  <si>
    <t>26/10/2014</t>
  </si>
  <si>
    <t>02/11/2014</t>
  </si>
  <si>
    <t>09/11/2014</t>
  </si>
  <si>
    <t>16/11/2014</t>
  </si>
  <si>
    <t>23/11/2014</t>
  </si>
  <si>
    <t>30/11/2014</t>
  </si>
  <si>
    <t>07/12/2014</t>
  </si>
  <si>
    <t>14/12/2014</t>
  </si>
  <si>
    <t>21/12/2014</t>
  </si>
  <si>
    <t>28/12/2014</t>
  </si>
  <si>
    <t>04/01/2015</t>
  </si>
  <si>
    <t>11/01/2015</t>
  </si>
  <si>
    <t>18/01/2015</t>
  </si>
  <si>
    <t>25/01/2015</t>
  </si>
  <si>
    <t>01/02/2015</t>
  </si>
  <si>
    <t>08/02/2015</t>
  </si>
  <si>
    <t>15/02/2015</t>
  </si>
  <si>
    <t>22/02/2015</t>
  </si>
  <si>
    <t>01/03/2015</t>
  </si>
  <si>
    <t>08/03/2015</t>
  </si>
  <si>
    <t>15/03/2015</t>
  </si>
  <si>
    <t>22/03/2015</t>
  </si>
  <si>
    <t>29/03/2015</t>
  </si>
  <si>
    <t>05/04/2015</t>
  </si>
  <si>
    <t>12/04/2015</t>
  </si>
  <si>
    <t>19/04/2015</t>
  </si>
  <si>
    <t>26/04/2015</t>
  </si>
  <si>
    <t>03/05/2015</t>
  </si>
  <si>
    <t>10/05/2015</t>
  </si>
  <si>
    <t>17/05/2015</t>
  </si>
  <si>
    <t>24/05/2015</t>
  </si>
  <si>
    <t>31/05/2015</t>
  </si>
  <si>
    <t>07/06/2015</t>
  </si>
  <si>
    <t>14/06/2015</t>
  </si>
  <si>
    <t>21/06/2015</t>
  </si>
  <si>
    <t>28/06/2015</t>
  </si>
  <si>
    <t>05/07/2015</t>
  </si>
  <si>
    <t>12/07/2015</t>
  </si>
  <si>
    <t>19/07/2015</t>
  </si>
  <si>
    <t>26/07/2015</t>
  </si>
  <si>
    <t>02/08/2015</t>
  </si>
  <si>
    <t>23/08/2015</t>
  </si>
  <si>
    <t>30/08/2015</t>
  </si>
  <si>
    <t>06/09/2015</t>
  </si>
  <si>
    <t>13/09/2015</t>
  </si>
  <si>
    <t>20/09/2015</t>
  </si>
  <si>
    <t>27/09/2015</t>
  </si>
  <si>
    <t>04/10/2015</t>
  </si>
  <si>
    <t>11/10/2015</t>
  </si>
  <si>
    <t>18/10/2015</t>
  </si>
  <si>
    <t>25/10/2015</t>
  </si>
  <si>
    <t>01/11/2015</t>
  </si>
  <si>
    <t>08/11/2015</t>
  </si>
  <si>
    <t>15/11/2015</t>
  </si>
  <si>
    <t>22/11/2015</t>
  </si>
  <si>
    <t>29/11/2015</t>
  </si>
  <si>
    <t>06/12/2015</t>
  </si>
  <si>
    <t>13/12/2015</t>
  </si>
  <si>
    <t>20/12/2015</t>
  </si>
  <si>
    <t>10/01/2016</t>
  </si>
  <si>
    <t>17/01/2016</t>
  </si>
  <si>
    <t>24/01/2016</t>
  </si>
  <si>
    <t>31/01/2016</t>
  </si>
  <si>
    <t>07/02/2016</t>
  </si>
  <si>
    <t>14/02/2016</t>
  </si>
  <si>
    <t>21/02/2016</t>
  </si>
  <si>
    <t>28/02/2016</t>
  </si>
  <si>
    <t>06/03/2016</t>
  </si>
  <si>
    <t>13/03/2016</t>
  </si>
  <si>
    <t>20/03/2016</t>
  </si>
  <si>
    <t>27/03/2016</t>
  </si>
  <si>
    <t>03/04/2016</t>
  </si>
  <si>
    <t>10/04/2016</t>
  </si>
  <si>
    <t>17/04/2016</t>
  </si>
  <si>
    <t>24/04/2016</t>
  </si>
  <si>
    <t>01/05/2016</t>
  </si>
  <si>
    <t>08/05/2016</t>
  </si>
  <si>
    <t>15/05/2016</t>
  </si>
  <si>
    <t>22/05/2016</t>
  </si>
  <si>
    <t>29/05/2016</t>
  </si>
  <si>
    <t>05/06/2016</t>
  </si>
  <si>
    <t>12/06/2016</t>
  </si>
  <si>
    <t>19/06/2016</t>
  </si>
  <si>
    <t>26/06/2016</t>
  </si>
  <si>
    <t>03/07/2016</t>
  </si>
  <si>
    <t>10/07/2016</t>
  </si>
  <si>
    <t>17/07/2016</t>
  </si>
  <si>
    <t>24/07/2016</t>
  </si>
  <si>
    <t>31/07/2016</t>
  </si>
  <si>
    <t>07/08/2016</t>
  </si>
  <si>
    <t>14/08/2016</t>
  </si>
  <si>
    <t>21/08/2016</t>
  </si>
  <si>
    <t>28/08/2016</t>
  </si>
  <si>
    <t>04/09/2016</t>
  </si>
  <si>
    <t>11/09/2016</t>
  </si>
  <si>
    <t>18/09/2016</t>
  </si>
  <si>
    <t>25/09/2016</t>
  </si>
  <si>
    <t>02/10/2016</t>
  </si>
  <si>
    <t>09/10/2016</t>
  </si>
  <si>
    <t>16/10/2016</t>
  </si>
  <si>
    <t>23/10/2016</t>
  </si>
  <si>
    <t>30/10/2016</t>
  </si>
  <si>
    <t>06/11/2016</t>
  </si>
  <si>
    <t>13/11/2016</t>
  </si>
  <si>
    <t>20/11/2016</t>
  </si>
  <si>
    <t>27/11/2016</t>
  </si>
  <si>
    <t>04/12/2016</t>
  </si>
  <si>
    <t>11/12/2016</t>
  </si>
  <si>
    <t>18/12/2016</t>
  </si>
  <si>
    <t>08/01/2017</t>
  </si>
  <si>
    <t>15/01/2017</t>
  </si>
  <si>
    <t>22/01/2017</t>
  </si>
  <si>
    <t>29/01/2017</t>
  </si>
  <si>
    <t>05/02/2017</t>
  </si>
  <si>
    <t>12/02/2017</t>
  </si>
  <si>
    <t>19/02/2017</t>
  </si>
  <si>
    <t>26/02/2017</t>
  </si>
  <si>
    <t>05/03/2017</t>
  </si>
  <si>
    <t>12/03/2017</t>
  </si>
  <si>
    <t>19/03/2017</t>
  </si>
  <si>
    <t>26/03/2017</t>
  </si>
  <si>
    <t>02/04/2017</t>
  </si>
  <si>
    <t>09/04/2017</t>
  </si>
  <si>
    <t>16/04/2017</t>
  </si>
  <si>
    <t>23/04/2017</t>
  </si>
  <si>
    <t>30/04/2017</t>
  </si>
  <si>
    <t>07/05/2017</t>
  </si>
  <si>
    <t>14/05/2017</t>
  </si>
  <si>
    <t>21/05/2017</t>
  </si>
  <si>
    <t>28/05/2017</t>
  </si>
  <si>
    <t>04/06/2017</t>
  </si>
  <si>
    <t>11/06/2017</t>
  </si>
  <si>
    <t>18/06/2017</t>
  </si>
  <si>
    <t>25/06/2017</t>
  </si>
  <si>
    <t>02/07/2017</t>
  </si>
  <si>
    <t>09/07/2017</t>
  </si>
  <si>
    <t>16/07/2017</t>
  </si>
  <si>
    <t>23/07/2017</t>
  </si>
  <si>
    <t>30/07/2017</t>
  </si>
  <si>
    <t>06/08/2017</t>
  </si>
  <si>
    <t>13/08/2017</t>
  </si>
  <si>
    <t>20/08/2017</t>
  </si>
  <si>
    <t>27/08/2017</t>
  </si>
  <si>
    <t>03/09/2017</t>
  </si>
  <si>
    <t>10/09/2017</t>
  </si>
  <si>
    <t>17/09/2017</t>
  </si>
  <si>
    <t>24/09/2017</t>
  </si>
  <si>
    <t>01/10/2017</t>
  </si>
  <si>
    <t>08/10/2017</t>
  </si>
  <si>
    <t>15/10/2017</t>
  </si>
  <si>
    <t>22/10/2017</t>
  </si>
  <si>
    <t>29/10/2017</t>
  </si>
  <si>
    <t>05/11/2017</t>
  </si>
  <si>
    <t>12/11/2017</t>
  </si>
  <si>
    <t>19/11/2017</t>
  </si>
  <si>
    <t>26/11/2017</t>
  </si>
  <si>
    <t>03/12/2017</t>
  </si>
  <si>
    <t>10/12/2017</t>
  </si>
  <si>
    <t>17/12/2017</t>
  </si>
  <si>
    <t>24/12/2017</t>
  </si>
  <si>
    <t>31/12/2017</t>
  </si>
  <si>
    <t>07/01/2018</t>
  </si>
  <si>
    <t>14/01/2018</t>
  </si>
  <si>
    <t>21/01/2018</t>
  </si>
  <si>
    <t>28/01/2018</t>
  </si>
  <si>
    <t>04/02/2018</t>
  </si>
  <si>
    <t>11/02/2018</t>
  </si>
  <si>
    <t>18/02/2018</t>
  </si>
  <si>
    <t>25/02/2018</t>
  </si>
  <si>
    <t>04/03/2018</t>
  </si>
  <si>
    <t>11/03/2018</t>
  </si>
  <si>
    <t>18/03/2018</t>
  </si>
  <si>
    <t>25/03/2018</t>
  </si>
  <si>
    <t>01/04/2018</t>
  </si>
  <si>
    <t>08/04/2018</t>
  </si>
  <si>
    <t>15/04/2018</t>
  </si>
  <si>
    <t>22/04/2018</t>
  </si>
  <si>
    <t>29/04/2018</t>
  </si>
  <si>
    <t>06/05/2018</t>
  </si>
  <si>
    <t>13/05/2018</t>
  </si>
  <si>
    <t>20/05/2018</t>
  </si>
  <si>
    <t>27/05/2018</t>
  </si>
  <si>
    <t>03/06/2018</t>
  </si>
  <si>
    <t>10/06/2018</t>
  </si>
  <si>
    <t>17/06/2018</t>
  </si>
  <si>
    <t>24/06/2018</t>
  </si>
  <si>
    <t>01/07/2018</t>
  </si>
  <si>
    <t>08/07/2018</t>
  </si>
  <si>
    <t>15/07/2018</t>
  </si>
  <si>
    <t>22/07/2018</t>
  </si>
  <si>
    <t>29/07/2018</t>
  </si>
  <si>
    <t>05/08/2018</t>
  </si>
  <si>
    <t>12/08/2018</t>
  </si>
  <si>
    <t>19/08/2018</t>
  </si>
  <si>
    <t>26/08/2018</t>
  </si>
  <si>
    <t>02/09/2018</t>
  </si>
  <si>
    <t>09/09/2018</t>
  </si>
  <si>
    <t>16/09/2018</t>
  </si>
  <si>
    <t>23/09/2018</t>
  </si>
  <si>
    <t>30/09/2018</t>
  </si>
  <si>
    <t>07/10/2018</t>
  </si>
  <si>
    <t>14/10/2018</t>
  </si>
  <si>
    <t>21/10/2018</t>
  </si>
  <si>
    <t>28/10/2018</t>
  </si>
  <si>
    <t>04/11/2018</t>
  </si>
  <si>
    <t>11/11/2018</t>
  </si>
  <si>
    <t>18/11/2018</t>
  </si>
  <si>
    <t>25/11/2018</t>
  </si>
  <si>
    <t>02/12/2018</t>
  </si>
  <si>
    <t>09/12/2018</t>
  </si>
  <si>
    <t>16/12/2018</t>
  </si>
  <si>
    <t>23/12/2018</t>
  </si>
  <si>
    <t>30/12/2018</t>
  </si>
  <si>
    <t>06/01/2019</t>
  </si>
  <si>
    <t>13/01/2019</t>
  </si>
  <si>
    <t>20/01/2019</t>
  </si>
  <si>
    <t>27/01/2019</t>
  </si>
  <si>
    <t>03/02/2019</t>
  </si>
  <si>
    <t>10/02/2019</t>
  </si>
  <si>
    <t>17/02/2019</t>
  </si>
  <si>
    <t>24/02/2019</t>
  </si>
  <si>
    <t>03/03/2019</t>
  </si>
  <si>
    <t>10/03/2019</t>
  </si>
  <si>
    <t>17/03/2019</t>
  </si>
  <si>
    <t>24/03/2019</t>
  </si>
  <si>
    <t>31/03/2019</t>
  </si>
  <si>
    <t>07/04/2019</t>
  </si>
  <si>
    <t>14/04/2019</t>
  </si>
  <si>
    <t>21/04/2019</t>
  </si>
  <si>
    <t>28/04/2019</t>
  </si>
  <si>
    <t>05/05/2019</t>
  </si>
  <si>
    <t>12/05/2019</t>
  </si>
  <si>
    <t>19/05/2019</t>
  </si>
  <si>
    <t>26/05/2019</t>
  </si>
  <si>
    <t>02/06/2019</t>
  </si>
  <si>
    <t>09/06/2019</t>
  </si>
  <si>
    <t>16/06/2019</t>
  </si>
  <si>
    <t>23/06/2019</t>
  </si>
  <si>
    <t>30/06/2019</t>
  </si>
  <si>
    <t>07/07/2019</t>
  </si>
  <si>
    <t>14/07/2019</t>
  </si>
  <si>
    <t>21/07/2019</t>
  </si>
  <si>
    <t>28/07/2019</t>
  </si>
  <si>
    <t>04/08/2019</t>
  </si>
  <si>
    <t>11/08/2019</t>
  </si>
  <si>
    <t>18/08/2019</t>
  </si>
  <si>
    <t>25/08/2019</t>
  </si>
  <si>
    <t>01/09/2019</t>
  </si>
  <si>
    <t>08/09/2019</t>
  </si>
  <si>
    <t>15/09/2019</t>
  </si>
  <si>
    <t>22/09/2019</t>
  </si>
  <si>
    <t>29/09/2019</t>
  </si>
  <si>
    <t>06/10/2019</t>
  </si>
  <si>
    <t>13/10/2019</t>
  </si>
  <si>
    <t>20/10/2019</t>
  </si>
  <si>
    <t>27/10/2019</t>
  </si>
  <si>
    <t>03/11/2019</t>
  </si>
  <si>
    <t>10/11/2019</t>
  </si>
  <si>
    <t>17/11/2019</t>
  </si>
  <si>
    <t>24/11/2019</t>
  </si>
  <si>
    <t>01/12/2019</t>
  </si>
  <si>
    <t>08/12/2019</t>
  </si>
  <si>
    <t>15/12/2019</t>
  </si>
  <si>
    <t>22/12/2019</t>
  </si>
  <si>
    <t>29/12/2019</t>
  </si>
  <si>
    <t>05/01/2020</t>
  </si>
  <si>
    <t>12/01/2020</t>
  </si>
  <si>
    <t>19/01/2020</t>
  </si>
  <si>
    <t>26/01/2020</t>
  </si>
  <si>
    <t>02/02/2020</t>
  </si>
  <si>
    <t>09/02/2020</t>
  </si>
  <si>
    <t>16/02/2020</t>
  </si>
  <si>
    <t>23/02/2020</t>
  </si>
  <si>
    <t>01/03/2020</t>
  </si>
  <si>
    <t>08/03/2020</t>
  </si>
  <si>
    <t>15/03/2020</t>
  </si>
  <si>
    <t>22/03/2020</t>
  </si>
  <si>
    <t>29/03/2020</t>
  </si>
  <si>
    <t>05/04/2020</t>
  </si>
  <si>
    <t>12/04/2020</t>
  </si>
  <si>
    <t>19/04/2020</t>
  </si>
  <si>
    <t>26/04/2020</t>
  </si>
  <si>
    <t>03/05/2020</t>
  </si>
  <si>
    <t>10/05/2020</t>
  </si>
  <si>
    <t>17/05/2020</t>
  </si>
  <si>
    <t>24/05/2020</t>
  </si>
  <si>
    <t>31/05/2020</t>
  </si>
  <si>
    <t>07/06/2020</t>
  </si>
  <si>
    <t>14/06/2020</t>
  </si>
  <si>
    <t>21/06/2020</t>
  </si>
  <si>
    <t>28/06/2020</t>
  </si>
  <si>
    <t>05/07/2020</t>
  </si>
  <si>
    <t>12/07/2020</t>
  </si>
  <si>
    <t>19/07/2020</t>
  </si>
  <si>
    <t>26/07/2020</t>
  </si>
  <si>
    <t>02/08/2020</t>
  </si>
  <si>
    <t>09/08/2020</t>
  </si>
  <si>
    <t>16/08/2020</t>
  </si>
  <si>
    <t>23/08/2020</t>
  </si>
  <si>
    <t>30/08/2020</t>
  </si>
  <si>
    <t>06/09/2020</t>
  </si>
  <si>
    <t>13/09/2020</t>
  </si>
  <si>
    <t>20/09/2020</t>
  </si>
  <si>
    <t>27/09/2020</t>
  </si>
  <si>
    <t>04/10/2020</t>
  </si>
  <si>
    <t>11/10/2020</t>
  </si>
  <si>
    <t>18/10/2020</t>
  </si>
  <si>
    <t>25/10/2020</t>
  </si>
  <si>
    <t>01/11/2020</t>
  </si>
  <si>
    <t>08/11/2020</t>
  </si>
  <si>
    <t>15/11/2020</t>
  </si>
  <si>
    <t>22/11/2020</t>
  </si>
  <si>
    <t>29/11/2020</t>
  </si>
  <si>
    <t>06/12/2020</t>
  </si>
  <si>
    <t>13/12/2020</t>
  </si>
  <si>
    <t>20/12/2020</t>
  </si>
  <si>
    <t>27/12/2020</t>
  </si>
  <si>
    <t>03/01/2021</t>
  </si>
  <si>
    <t>10/01/2021</t>
  </si>
  <si>
    <t>17/01/2021</t>
  </si>
  <si>
    <t>24/01/2021</t>
  </si>
  <si>
    <t>31/01/2021</t>
  </si>
  <si>
    <t>07/02/2021</t>
  </si>
  <si>
    <t>14/02/2021</t>
  </si>
  <si>
    <t>21/02/2021</t>
  </si>
  <si>
    <t>28/02/2021</t>
  </si>
  <si>
    <t>07/03/2021</t>
  </si>
  <si>
    <t>14/03/2021</t>
  </si>
  <si>
    <t>21/03/2021</t>
  </si>
  <si>
    <t>28/03/2021</t>
  </si>
  <si>
    <t>04/04/2021</t>
  </si>
  <si>
    <t>11/04/2021</t>
  </si>
  <si>
    <t>18/04/2021</t>
  </si>
  <si>
    <t>25/04/2021</t>
  </si>
  <si>
    <t>02/05/2021</t>
  </si>
  <si>
    <t>09/05/2021</t>
  </si>
  <si>
    <t>16/05/2021</t>
  </si>
  <si>
    <t>23/05/2021</t>
  </si>
  <si>
    <t>30/05/2021</t>
  </si>
  <si>
    <t>06/06/2021</t>
  </si>
  <si>
    <t>13/06/2021</t>
  </si>
  <si>
    <t>20/06/2021</t>
  </si>
  <si>
    <t>27/06/2021</t>
  </si>
  <si>
    <t>04/07/2021</t>
  </si>
  <si>
    <t>11/07/2021</t>
  </si>
  <si>
    <t>18/07/2021</t>
  </si>
  <si>
    <t>25/07/2021</t>
  </si>
  <si>
    <t>01/08/2021</t>
  </si>
  <si>
    <t>08/08/2021</t>
  </si>
  <si>
    <t>15/08/2021</t>
  </si>
  <si>
    <t>22/08/2021</t>
  </si>
  <si>
    <t>29/08/2021</t>
  </si>
  <si>
    <t>05/09/2021</t>
  </si>
  <si>
    <t>12/09/2021</t>
  </si>
  <si>
    <t>19/09/2021</t>
  </si>
  <si>
    <t>26/09/2021</t>
  </si>
  <si>
    <t>03/10/2021</t>
  </si>
  <si>
    <t>10/10/2021</t>
  </si>
  <si>
    <t>17/10/2021</t>
  </si>
  <si>
    <t>24/10/2021</t>
  </si>
  <si>
    <t>31/10/2021</t>
  </si>
  <si>
    <t>07/11/2021</t>
  </si>
  <si>
    <t>14/11/2021</t>
  </si>
  <si>
    <t>21/11/2021</t>
  </si>
  <si>
    <t>28/11/2021</t>
  </si>
  <si>
    <t>05/12/2021</t>
  </si>
  <si>
    <t>12/12/2021</t>
  </si>
  <si>
    <t>19/12/2021</t>
  </si>
  <si>
    <t>26/12/2021</t>
  </si>
  <si>
    <t>02/01/2022</t>
  </si>
  <si>
    <t>09/01/2022</t>
  </si>
  <si>
    <t>16/01/2022</t>
  </si>
  <si>
    <t>23/01/2022</t>
  </si>
  <si>
    <t>30/01/2022</t>
  </si>
  <si>
    <t>06/02/2022</t>
  </si>
  <si>
    <t>13/02/2022</t>
  </si>
  <si>
    <t>20/02/2022</t>
  </si>
  <si>
    <t>27/02/2022</t>
  </si>
  <si>
    <t>06/03/2022</t>
  </si>
  <si>
    <t>13/03/2022</t>
  </si>
  <si>
    <t>20/03/2022</t>
  </si>
  <si>
    <t>27/03/2022</t>
  </si>
  <si>
    <t>03/04/2022</t>
  </si>
  <si>
    <t>10/04/2022</t>
  </si>
  <si>
    <t>17/04/2022</t>
  </si>
  <si>
    <t>24/04/2022</t>
  </si>
  <si>
    <t>01/05/2022</t>
  </si>
  <si>
    <t>08/05/2022</t>
  </si>
  <si>
    <t>15/05/2022</t>
  </si>
  <si>
    <t>22/05/2022</t>
  </si>
  <si>
    <t>29/05/2022</t>
  </si>
  <si>
    <t>05/06/2022</t>
  </si>
  <si>
    <t>12/06/2022</t>
  </si>
  <si>
    <t>19/06/2022</t>
  </si>
  <si>
    <t>26/06/2022</t>
  </si>
  <si>
    <t>03/07/2022</t>
  </si>
  <si>
    <t>10/07/2022</t>
  </si>
  <si>
    <t>17/07/2022</t>
  </si>
  <si>
    <t>24/07/2022</t>
  </si>
  <si>
    <t>31/07/2022</t>
  </si>
  <si>
    <t>07/08/2022</t>
  </si>
  <si>
    <t>14/08/2022</t>
  </si>
  <si>
    <t>21/08/2022</t>
  </si>
  <si>
    <t>28/08/2022</t>
  </si>
  <si>
    <t>04/09/2022</t>
  </si>
  <si>
    <t>11/09/2022</t>
  </si>
  <si>
    <t>18/09/2022</t>
  </si>
  <si>
    <t>25/09/2022</t>
  </si>
  <si>
    <t>02/10/2022</t>
  </si>
  <si>
    <t>09/10/2022</t>
  </si>
  <si>
    <t>16/10/2022</t>
  </si>
  <si>
    <t>23/10/2022</t>
  </si>
  <si>
    <t>30/10/2022</t>
  </si>
  <si>
    <t>06/11/2022</t>
  </si>
  <si>
    <t>13/11/2022</t>
  </si>
  <si>
    <t>20/11/2022</t>
  </si>
  <si>
    <t>27/11/2022</t>
  </si>
  <si>
    <t>04/12/2022</t>
  </si>
  <si>
    <t>11/12/2022</t>
  </si>
  <si>
    <t>18/12/2022</t>
  </si>
  <si>
    <t>25/12/2022</t>
  </si>
  <si>
    <t>01/01/2023</t>
  </si>
  <si>
    <t>08/01/2023</t>
  </si>
  <si>
    <t>15/01/2023</t>
  </si>
  <si>
    <t>22/01/2023</t>
  </si>
  <si>
    <t>29/01/2023</t>
  </si>
  <si>
    <t>05/02/2023</t>
  </si>
  <si>
    <t>12/02/2023</t>
  </si>
  <si>
    <t>19/02/2023</t>
  </si>
  <si>
    <t>26/02/2023</t>
  </si>
  <si>
    <t>05/03/2023</t>
  </si>
  <si>
    <t>12/03/2023</t>
  </si>
  <si>
    <t>19/03/2023</t>
  </si>
  <si>
    <t>26/03/2023</t>
  </si>
  <si>
    <t>02/04/2023</t>
  </si>
  <si>
    <t>09/04/2023</t>
  </si>
  <si>
    <t>16/04/2023</t>
  </si>
  <si>
    <t>23/04/2023</t>
  </si>
  <si>
    <t>30/04/2023</t>
  </si>
  <si>
    <t>07/05/2023</t>
  </si>
  <si>
    <t>14/05/2023</t>
  </si>
  <si>
    <t>21/05/2023</t>
  </si>
  <si>
    <t>28/05/2023</t>
  </si>
  <si>
    <t>04/06/2023</t>
  </si>
  <si>
    <t>11/06/2023</t>
  </si>
  <si>
    <t>18/06/2023</t>
  </si>
  <si>
    <t>25/06/2023</t>
  </si>
  <si>
    <t>02/07/2023</t>
  </si>
  <si>
    <t>09/07/2023</t>
  </si>
  <si>
    <t>16/07/2023</t>
  </si>
  <si>
    <t>23/07/2023</t>
  </si>
  <si>
    <t>30/07/2023</t>
  </si>
  <si>
    <t>06/08/2023</t>
  </si>
  <si>
    <t>13/08/2023</t>
  </si>
  <si>
    <t>20/08/2023</t>
  </si>
  <si>
    <t>27/08/2023</t>
  </si>
  <si>
    <t>03/09/2023</t>
  </si>
  <si>
    <t>10/09/2023</t>
  </si>
  <si>
    <t>17/09/2023</t>
  </si>
  <si>
    <t>24/09/2023</t>
  </si>
  <si>
    <t>01/10/2023</t>
  </si>
  <si>
    <t>08/10/2023</t>
  </si>
  <si>
    <t>15/10/2023</t>
  </si>
  <si>
    <t>22/10/2023</t>
  </si>
  <si>
    <t>29/10/2023</t>
  </si>
  <si>
    <t>05/11/2023</t>
  </si>
  <si>
    <t>12/11/2023</t>
  </si>
  <si>
    <t>19/11/2023</t>
  </si>
  <si>
    <t>26/11/2023</t>
  </si>
  <si>
    <t>03/12/2023</t>
  </si>
  <si>
    <t>10/12/2023</t>
  </si>
  <si>
    <t>17/12/2023</t>
  </si>
  <si>
    <t>24/12/2023</t>
  </si>
  <si>
    <t>31/12/2023</t>
  </si>
  <si>
    <t>07/01/2024</t>
  </si>
  <si>
    <t>14/01/2024</t>
  </si>
  <si>
    <t>21/01/2024</t>
  </si>
  <si>
    <t>28/01/2024</t>
  </si>
  <si>
    <t>04/02/2024</t>
  </si>
  <si>
    <t>11/02/2024</t>
  </si>
  <si>
    <t>18/02/2024</t>
  </si>
  <si>
    <t>25/02/2024</t>
  </si>
  <si>
    <t>03/03/2024</t>
  </si>
  <si>
    <t>10/03/2024</t>
  </si>
  <si>
    <t>17/03/2024</t>
  </si>
  <si>
    <t>24/03/2024</t>
  </si>
  <si>
    <t>31/03/2024</t>
  </si>
  <si>
    <t>07/04/2024</t>
  </si>
  <si>
    <t>14/04/2024</t>
  </si>
  <si>
    <t>21/04/2024</t>
  </si>
  <si>
    <t>28/04/2024</t>
  </si>
  <si>
    <t>05/05/2024</t>
  </si>
  <si>
    <t>12/05/2024</t>
  </si>
  <si>
    <t>19/05/2024</t>
  </si>
  <si>
    <t>26/05/2024</t>
  </si>
  <si>
    <t>02/06/2024</t>
  </si>
  <si>
    <t>09/06/2024</t>
  </si>
  <si>
    <t>16/06/2024</t>
  </si>
  <si>
    <t>23/06/2024</t>
  </si>
  <si>
    <t>30/06/2024</t>
  </si>
  <si>
    <t>07/07/2024</t>
  </si>
  <si>
    <t>14/07/2024</t>
  </si>
  <si>
    <t>21/07/2024</t>
  </si>
  <si>
    <t>28/07/2024</t>
  </si>
  <si>
    <t>04/08/2024</t>
  </si>
  <si>
    <t>11/08/2024</t>
  </si>
  <si>
    <t>18/08/2024</t>
  </si>
  <si>
    <t>25/08/2024</t>
  </si>
  <si>
    <t>01/09/2024</t>
  </si>
  <si>
    <t>08/09/2024</t>
  </si>
  <si>
    <t>15/09/2024</t>
  </si>
  <si>
    <t>22/09/2024</t>
  </si>
  <si>
    <t>29/09/2024</t>
  </si>
  <si>
    <t>06/10/2024</t>
  </si>
  <si>
    <t>13/10/2024</t>
  </si>
  <si>
    <t>20/10/2024</t>
  </si>
  <si>
    <t>27/10/2024</t>
  </si>
  <si>
    <t>03/11/2024</t>
  </si>
  <si>
    <t>10/11/2024</t>
  </si>
  <si>
    <t>17/11/2024</t>
  </si>
  <si>
    <t>01/12/2024</t>
  </si>
  <si>
    <t>08/12/2024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</si>
</sst>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409]* #,##0.00_);_([$$-409]* \(#,##0.00\);_([$$-409]* &quot;-&quot;??_);_(@_)"/>
    <numFmt numFmtId="165" formatCode="0.000"/>
  </numFmts>
  <fonts count="10">
    <font>
      <sz val="11"/>
      <color theme="1"/>
      <name val="Aptos Narrow"/>
      <family val="2"/>
      <scheme val="minor"/>
    </font>
    <font>
      <b/>
      <sz val="11"/>
      <color theme="1"/>
      <name val="Aptos Narrow"/>
      <family val="2"/>
      <scheme val="minor"/>
    </font>
    <font>
      <sz val="11"/>
      <color theme="1"/>
      <name val="Aptos Narrow"/>
      <family val="2"/>
      <scheme val="minor"/>
    </font>
    <font>
      <sz val="11"/>
      <color theme="1"/>
      <name val="Aptos Narrow"/>
      <family val="2"/>
      <scheme val="minor"/>
    </font>
    <font>
      <vertAlign val="superscript"/>
      <sz val="11"/>
      <color theme="1"/>
      <name val="Aptos Narrow"/>
      <family val="2"/>
      <scheme val="minor"/>
    </font>
    <font>
      <vertAlign val="subscript"/>
      <sz val="11"/>
      <color theme="1"/>
      <name val="Aptos Narrow"/>
      <family val="2"/>
      <scheme val="minor"/>
    </font>
    <font>
      <sz val="8"/>
      <name val="Aptos Narrow"/>
      <family val="2"/>
      <scheme val="minor"/>
    </font>
    <font>
      <sz val="11"/>
      <color rgb="FF000000"/>
      <name val="Times New Roman"/>
      <family val="1"/>
    </font>
    <font>
      <b/>
      <sz val="18"/>
      <color theme="1"/>
      <name val="Times New Roman"/>
      <family val="1"/>
      <charset val="1"/>
    </font>
    <font>
      <u/>
      <sz val="11"/>
      <color theme="10"/>
      <name val="Aptos Narrow"/>
      <family val="2"/>
      <scheme val="minor"/>
    </font>
  </fonts>
  <fills count="6">
    <fill>
      <patternFill patternType="none"/>
    </fill>
    <fill>
      <patternFill patternType="gray125"/>
    </fill>
    <fill>
      <patternFill patternType="solid">
        <fgColor rgb="FFF2F2F2"/>
        <bgColor indexed="64"/>
      </patternFill>
    </fill>
    <fill>
      <patternFill patternType="solid">
        <fgColor rgb="FFFFFFFF"/>
        <bgColor indexed="64"/>
      </patternFill>
    </fill>
    <fill>
      <patternFill patternType="solid">
        <fgColor rgb="FFF5F8FB"/>
        <bgColor indexed="64"/>
      </patternFill>
    </fill>
    <fill>
      <patternFill patternType="solid">
        <fgColor theme="0" tint="-0.14999847407452621"/>
        <bgColor theme="0" tint="-0.14999847407452621"/>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7F7F7F"/>
      </left>
      <right/>
      <top style="thin">
        <color rgb="FF7F7F7F"/>
      </top>
      <bottom style="thin">
        <color rgb="FF7F7F7F"/>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9" fontId="2" fillId="0" borderId="0" applyFont="0" applyFill="0" applyBorder="0" applyAlignment="0" applyProtection="0"/>
    <xf numFmtId="0" fontId="3" fillId="0" borderId="0"/>
    <xf numFmtId="0" fontId="9" fillId="0" borderId="0" applyNumberFormat="0" applyFill="0" applyBorder="0" applyAlignment="0" applyProtection="0"/>
  </cellStyleXfs>
  <cellXfs count="67">
    <xf numFmtId="0" fontId="0" fillId="0" borderId="0" xfId="0"/>
    <xf numFmtId="10" fontId="0" fillId="0" borderId="0" xfId="0" applyNumberFormat="1"/>
    <xf numFmtId="0" fontId="1" fillId="0" borderId="0" xfId="0" applyFont="1"/>
    <xf numFmtId="164" fontId="0" fillId="0" borderId="0" xfId="0" applyNumberFormat="1"/>
    <xf numFmtId="11" fontId="0" fillId="0" borderId="1" xfId="0" applyNumberFormat="1" applyBorder="1"/>
    <xf numFmtId="0" fontId="1" fillId="0" borderId="2" xfId="0" applyFont="1" applyBorder="1"/>
    <xf numFmtId="0" fontId="1" fillId="0" borderId="3" xfId="0" applyFont="1" applyBorder="1"/>
    <xf numFmtId="0" fontId="1" fillId="0" borderId="4" xfId="0" applyFont="1" applyBorder="1"/>
    <xf numFmtId="0" fontId="0" fillId="0" borderId="5" xfId="0" applyBorder="1"/>
    <xf numFmtId="0" fontId="0" fillId="0" borderId="1" xfId="0" applyBorder="1"/>
    <xf numFmtId="11" fontId="0" fillId="0" borderId="6" xfId="1" applyNumberFormat="1" applyFont="1" applyBorder="1"/>
    <xf numFmtId="0" fontId="0" fillId="0" borderId="7" xfId="0" applyBorder="1"/>
    <xf numFmtId="0" fontId="0" fillId="0" borderId="8" xfId="0" applyBorder="1"/>
    <xf numFmtId="11" fontId="0" fillId="0" borderId="9" xfId="1" applyNumberFormat="1" applyFont="1" applyBorder="1"/>
    <xf numFmtId="0" fontId="0" fillId="0" borderId="1" xfId="0" applyBorder="1" applyAlignment="1">
      <alignment horizontal="left" vertical="center" wrapText="1" indent="1"/>
    </xf>
    <xf numFmtId="0" fontId="0" fillId="0" borderId="5" xfId="0" applyBorder="1" applyAlignment="1">
      <alignment horizontal="left" vertical="center" wrapText="1" indent="1"/>
    </xf>
    <xf numFmtId="11" fontId="0" fillId="0" borderId="6" xfId="0" applyNumberFormat="1" applyBorder="1" applyAlignment="1">
      <alignment horizontal="center" vertical="center" wrapText="1"/>
    </xf>
    <xf numFmtId="0" fontId="0" fillId="0" borderId="2" xfId="0" applyBorder="1" applyAlignment="1">
      <alignment horizontal="left" vertical="center" wrapText="1" indent="1"/>
    </xf>
    <xf numFmtId="0" fontId="0" fillId="0" borderId="3" xfId="0" applyBorder="1" applyAlignment="1">
      <alignment horizontal="left" vertical="center" wrapText="1" indent="1"/>
    </xf>
    <xf numFmtId="0" fontId="0" fillId="0" borderId="4" xfId="0" applyBorder="1" applyAlignment="1">
      <alignment horizontal="left" vertical="center" wrapText="1" indent="1"/>
    </xf>
    <xf numFmtId="0" fontId="0" fillId="0" borderId="7" xfId="0" applyBorder="1" applyAlignment="1">
      <alignment horizontal="left" vertical="center" wrapText="1" indent="1"/>
    </xf>
    <xf numFmtId="0" fontId="0" fillId="0" borderId="8" xfId="0" applyBorder="1" applyAlignment="1">
      <alignment horizontal="left" vertical="center" wrapText="1" indent="1"/>
    </xf>
    <xf numFmtId="11" fontId="0" fillId="0" borderId="9" xfId="0" applyNumberFormat="1" applyBorder="1" applyAlignment="1">
      <alignment horizontal="center" vertical="center" wrapText="1"/>
    </xf>
    <xf numFmtId="11" fontId="0" fillId="5" borderId="1" xfId="0" applyNumberFormat="1" applyFill="1" applyBorder="1"/>
    <xf numFmtId="0" fontId="1" fillId="2" borderId="2" xfId="0" applyFont="1" applyFill="1" applyBorder="1"/>
    <xf numFmtId="0" fontId="1" fillId="2" borderId="3" xfId="0" applyFont="1" applyFill="1" applyBorder="1"/>
    <xf numFmtId="0" fontId="1" fillId="2" borderId="4" xfId="0" applyFont="1" applyFill="1" applyBorder="1"/>
    <xf numFmtId="3" fontId="0" fillId="0" borderId="6" xfId="0" applyNumberFormat="1" applyBorder="1"/>
    <xf numFmtId="3" fontId="0" fillId="0" borderId="9" xfId="0" applyNumberFormat="1" applyBorder="1"/>
    <xf numFmtId="0" fontId="0" fillId="0" borderId="1" xfId="0" pivotButton="1" applyBorder="1"/>
    <xf numFmtId="0" fontId="0" fillId="0" borderId="1" xfId="0" applyBorder="1" applyAlignment="1">
      <alignment horizontal="left"/>
    </xf>
    <xf numFmtId="3" fontId="0" fillId="0" borderId="1" xfId="0" applyNumberFormat="1" applyBorder="1"/>
    <xf numFmtId="0" fontId="0" fillId="4" borderId="1" xfId="0" applyFill="1" applyBorder="1" applyAlignment="1">
      <alignment horizontal="left" vertical="center" indent="1"/>
    </xf>
    <xf numFmtId="4" fontId="0" fillId="4" borderId="1" xfId="0" applyNumberFormat="1" applyFill="1" applyBorder="1" applyAlignment="1">
      <alignment horizontal="left" vertical="center" indent="1"/>
    </xf>
    <xf numFmtId="0" fontId="0" fillId="3" borderId="1" xfId="0" applyFill="1" applyBorder="1" applyAlignment="1">
      <alignment horizontal="left" vertical="center" indent="1"/>
    </xf>
    <xf numFmtId="4" fontId="0" fillId="3" borderId="1" xfId="0" applyNumberFormat="1" applyFill="1" applyBorder="1" applyAlignment="1">
      <alignment horizontal="left" vertical="center" indent="1"/>
    </xf>
    <xf numFmtId="9" fontId="0" fillId="0" borderId="1" xfId="0" applyNumberFormat="1" applyBorder="1"/>
    <xf numFmtId="9" fontId="0" fillId="0" borderId="6" xfId="0" applyNumberFormat="1" applyBorder="1"/>
    <xf numFmtId="9" fontId="0" fillId="0" borderId="8" xfId="0" applyNumberFormat="1" applyBorder="1"/>
    <xf numFmtId="9" fontId="0" fillId="0" borderId="9" xfId="0" applyNumberFormat="1" applyBorder="1"/>
    <xf numFmtId="11" fontId="0" fillId="5" borderId="5" xfId="0" applyNumberFormat="1" applyFill="1" applyBorder="1"/>
    <xf numFmtId="11" fontId="0" fillId="0" borderId="5" xfId="0" applyNumberFormat="1" applyBorder="1"/>
    <xf numFmtId="11" fontId="0" fillId="0" borderId="6" xfId="0" applyNumberFormat="1" applyBorder="1"/>
    <xf numFmtId="11" fontId="0" fillId="0" borderId="7" xfId="0" applyNumberFormat="1" applyBorder="1"/>
    <xf numFmtId="11" fontId="0" fillId="0" borderId="8" xfId="0" applyNumberFormat="1" applyBorder="1"/>
    <xf numFmtId="11" fontId="0" fillId="0" borderId="9" xfId="0" applyNumberFormat="1" applyBorder="1"/>
    <xf numFmtId="0" fontId="1" fillId="0" borderId="1" xfId="0" applyFont="1" applyBorder="1"/>
    <xf numFmtId="0" fontId="0" fillId="5" borderId="5" xfId="0" applyFill="1" applyBorder="1"/>
    <xf numFmtId="9" fontId="0" fillId="0" borderId="8" xfId="1" applyFont="1" applyBorder="1"/>
    <xf numFmtId="10" fontId="0" fillId="0" borderId="1" xfId="0" applyNumberFormat="1" applyBorder="1"/>
    <xf numFmtId="2" fontId="1" fillId="0" borderId="3" xfId="0" applyNumberFormat="1" applyFont="1" applyBorder="1"/>
    <xf numFmtId="2" fontId="1" fillId="0" borderId="4" xfId="0" applyNumberFormat="1" applyFont="1" applyBorder="1"/>
    <xf numFmtId="2" fontId="0" fillId="0" borderId="6" xfId="1" applyNumberFormat="1" applyFont="1" applyBorder="1"/>
    <xf numFmtId="2" fontId="0" fillId="0" borderId="9" xfId="1" applyNumberFormat="1" applyFont="1" applyBorder="1"/>
    <xf numFmtId="0" fontId="8" fillId="0" borderId="0" xfId="0" applyFont="1"/>
    <xf numFmtId="0" fontId="0" fillId="0" borderId="11" xfId="0" applyBorder="1"/>
    <xf numFmtId="0" fontId="9" fillId="0" borderId="11" xfId="3" applyBorder="1"/>
    <xf numFmtId="0" fontId="0" fillId="0" borderId="11" xfId="0" applyBorder="1" applyAlignment="1">
      <alignment wrapText="1"/>
    </xf>
    <xf numFmtId="165" fontId="0" fillId="0" borderId="1" xfId="0" applyNumberFormat="1" applyBorder="1"/>
    <xf numFmtId="165" fontId="0" fillId="0" borderId="8" xfId="0" applyNumberFormat="1" applyBorder="1"/>
    <xf numFmtId="165" fontId="7" fillId="0" borderId="3" xfId="0" applyNumberFormat="1" applyFont="1" applyBorder="1"/>
    <xf numFmtId="165" fontId="0" fillId="0" borderId="3" xfId="0" applyNumberFormat="1" applyBorder="1"/>
    <xf numFmtId="165" fontId="7" fillId="0" borderId="1" xfId="0" applyNumberFormat="1" applyFont="1" applyBorder="1"/>
    <xf numFmtId="0" fontId="9" fillId="0" borderId="0" xfId="3"/>
    <xf numFmtId="14" fontId="0" fillId="0" borderId="0" xfId="0" applyNumberFormat="1" applyAlignment="1">
      <alignment horizontal="right"/>
    </xf>
    <xf numFmtId="14" fontId="1" fillId="2" borderId="10" xfId="0" applyNumberFormat="1" applyFont="1" applyFill="1" applyBorder="1" applyAlignment="1">
      <alignment horizontal="right"/>
    </xf>
    <xf numFmtId="0" fontId="1" fillId="0" borderId="1" xfId="0" applyFont="1" applyBorder="1" applyAlignment="1">
      <alignment horizontal="center"/>
    </xf>
  </cellXfs>
  <cellStyles count="4">
    <cellStyle name="Hyperlink" xfId="3" xr:uid="{00000000-000B-0000-0000-000008000000}"/>
    <cellStyle name="Normal 2" xfId="2" xr:uid="{7DC76EF5-D8B6-4388-8FFB-E86F488F889C}"/>
    <cellStyle name="Normale" xfId="0" builtinId="0"/>
    <cellStyle name="Percentuale" xfId="1" builtinId="5"/>
  </cellStyles>
  <dxfs count="77">
    <dxf>
      <numFmt numFmtId="3" formatCode="#,##0"/>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Aptos Narrow"/>
        <family val="2"/>
        <scheme val="minor"/>
      </font>
      <fill>
        <patternFill patternType="solid">
          <fgColor indexed="64"/>
          <bgColor rgb="FFF2F2F2"/>
        </patternFill>
      </fill>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minor"/>
      </font>
      <numFmt numFmtId="4" formatCode="#,##0.00"/>
      <fill>
        <patternFill patternType="solid">
          <fgColor indexed="64"/>
          <bgColor rgb="FFF5F8FB"/>
        </patternFill>
      </fil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minor"/>
      </font>
      <fill>
        <patternFill patternType="solid">
          <fgColor indexed="64"/>
          <bgColor rgb="FFFFFFFF"/>
        </patternFill>
      </fill>
      <alignment horizontal="left" vertical="center" textRotation="0" wrapText="0" indent="1"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numFmt numFmtId="15" formatCode="0.00E+00"/>
      <alignment horizontal="center"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Aptos Narrow"/>
        <family val="2"/>
        <scheme val="minor"/>
      </font>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ptos Narrow"/>
        <family val="2"/>
        <scheme val="minor"/>
      </font>
      <alignment horizontal="left" vertical="center" textRotation="0" wrapText="1" indent="1"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Aptos Narrow"/>
        <family val="2"/>
        <scheme val="minor"/>
      </font>
      <alignment horizontal="left" vertical="center" textRotation="0" wrapText="1" indent="1"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Aptos Narrow"/>
        <family val="2"/>
        <scheme val="minor"/>
      </font>
      <alignment horizontal="left" vertical="center" textRotation="0" wrapText="1" indent="1" justifyLastLine="0" shrinkToFit="0" readingOrder="0"/>
      <border diagonalUp="0" diagonalDown="0" outline="0">
        <left style="thin">
          <color indexed="64"/>
        </left>
        <right style="thin">
          <color indexed="64"/>
        </right>
        <top/>
        <bottom/>
      </border>
    </dxf>
    <dxf>
      <numFmt numFmtId="15" formatCode="0.00E+00"/>
      <border diagonalUp="0" diagonalDown="0">
        <left style="thin">
          <color indexed="64"/>
        </left>
        <right style="thin">
          <color indexed="64"/>
        </right>
        <top style="thin">
          <color indexed="64"/>
        </top>
        <bottom style="thin">
          <color indexed="64"/>
        </bottom>
        <vertical/>
        <horizontal/>
      </border>
    </dxf>
    <dxf>
      <numFmt numFmtId="15" formatCode="0.00E+00"/>
      <border diagonalUp="0" diagonalDown="0">
        <left style="thin">
          <color indexed="64"/>
        </left>
        <right/>
        <top style="thin">
          <color indexed="64"/>
        </top>
        <bottom style="thin">
          <color indexed="64"/>
        </bottom>
        <vertical/>
        <horizontal/>
      </border>
    </dxf>
    <dxf>
      <numFmt numFmtId="15" formatCode="0.00E+00"/>
      <border diagonalUp="0" diagonalDown="0">
        <left style="thin">
          <color indexed="64"/>
        </left>
        <right style="thin">
          <color indexed="64"/>
        </right>
        <top style="thin">
          <color indexed="64"/>
        </top>
        <bottom style="thin">
          <color indexed="64"/>
        </bottom>
        <vertical/>
        <horizontal/>
      </border>
    </dxf>
    <dxf>
      <numFmt numFmtId="15" formatCode="0.00E+00"/>
      <border diagonalUp="0" diagonalDown="0">
        <left style="thin">
          <color indexed="64"/>
        </left>
        <right style="thin">
          <color indexed="64"/>
        </right>
        <top style="thin">
          <color indexed="64"/>
        </top>
        <bottom style="thin">
          <color indexed="64"/>
        </bottom>
        <vertical/>
        <horizontal/>
      </border>
    </dxf>
    <dxf>
      <numFmt numFmtId="15" formatCode="0.00E+00"/>
      <border diagonalUp="0" diagonalDown="0">
        <left style="thin">
          <color indexed="64"/>
        </left>
        <right style="thin">
          <color indexed="64"/>
        </right>
        <top style="thin">
          <color indexed="64"/>
        </top>
        <bottom style="thin">
          <color indexed="64"/>
        </bottom>
        <vertical/>
        <horizontal/>
      </border>
    </dxf>
    <dxf>
      <numFmt numFmtId="15" formatCode="0.00E+00"/>
      <border diagonalUp="0" diagonalDown="0">
        <left style="thin">
          <color indexed="64"/>
        </left>
        <right style="thin">
          <color indexed="64"/>
        </right>
        <top style="thin">
          <color indexed="64"/>
        </top>
        <bottom style="thin">
          <color indexed="64"/>
        </bottom>
        <vertical/>
        <horizontal/>
      </border>
    </dxf>
    <dxf>
      <numFmt numFmtId="15" formatCode="0.00E+00"/>
      <border diagonalUp="0" diagonalDown="0">
        <left style="thin">
          <color indexed="64"/>
        </left>
        <right style="thin">
          <color indexed="64"/>
        </right>
        <top style="thin">
          <color indexed="64"/>
        </top>
        <bottom style="thin">
          <color indexed="64"/>
        </bottom>
        <vertical/>
        <horizontal/>
      </border>
    </dxf>
    <dxf>
      <numFmt numFmtId="15" formatCode="0.00E+00"/>
      <border diagonalUp="0" diagonalDown="0">
        <left/>
        <right style="thin">
          <color indexed="64"/>
        </right>
        <top style="thin">
          <color indexed="64"/>
        </top>
        <bottom style="thin">
          <color indexed="64"/>
        </bottom>
        <vertical/>
        <horizontal/>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Aptos Narrow"/>
        <family val="2"/>
        <scheme val="minor"/>
      </font>
      <border diagonalUp="0" diagonalDown="0" outline="0">
        <left style="thin">
          <color indexed="64"/>
        </left>
        <right style="thin">
          <color indexed="64"/>
        </right>
        <top/>
        <bottom/>
      </border>
    </dxf>
    <dxf>
      <numFmt numFmtId="13" formatCode="0%"/>
      <fill>
        <patternFill patternType="none">
          <fgColor indexed="64"/>
          <bgColor auto="1"/>
        </patternFill>
      </fill>
      <border diagonalUp="0" diagonalDown="0" outline="0">
        <left style="thin">
          <color indexed="64"/>
        </left>
        <right/>
        <top style="thin">
          <color indexed="64"/>
        </top>
        <bottom style="thin">
          <color indexed="64"/>
        </bottom>
      </border>
    </dxf>
    <dxf>
      <numFmt numFmtId="1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0" formatCode="General"/>
    </dxf>
    <dxf>
      <numFmt numFmtId="0" formatCode="General"/>
    </dxf>
    <dxf>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indexed="64"/>
        </top>
      </border>
    </dxf>
    <dxf>
      <border outline="0">
        <bottom style="thin">
          <color indexed="64"/>
        </bottom>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font>
        <b/>
        <i val="0"/>
        <strike val="0"/>
        <condense val="0"/>
        <extend val="0"/>
        <outline val="0"/>
        <shadow val="0"/>
        <u val="none"/>
        <vertAlign val="baseline"/>
        <sz val="11"/>
        <color theme="1"/>
        <name val="Aptos Narrow"/>
        <family val="2"/>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ptos Narrow"/>
        <family val="2"/>
        <scheme val="minor"/>
      </font>
      <numFmt numFmtId="2" formatCode="0.00"/>
      <border diagonalUp="0" diagonalDown="0">
        <left style="thin">
          <color indexed="64"/>
        </left>
        <right/>
        <top style="thin">
          <color indexed="64"/>
        </top>
        <bottom style="thin">
          <color indexed="64"/>
        </bottom>
        <vertical style="thin">
          <color indexed="64"/>
        </vertical>
        <horizontal style="thin">
          <color indexed="64"/>
        </horizontal>
      </border>
    </dxf>
    <dxf>
      <numFmt numFmtId="165" formatCode="0.0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theme="1"/>
        <name val="Aptos Narrow"/>
        <family val="2"/>
        <scheme val="minor"/>
      </font>
      <border diagonalUp="0" diagonalDown="0">
        <left style="thin">
          <color indexed="64"/>
        </left>
        <right style="thin">
          <color indexed="64"/>
        </right>
        <top/>
        <bottom/>
        <vertical style="thin">
          <color indexed="64"/>
        </vertical>
        <horizontal style="thin">
          <color indexed="64"/>
        </horizontal>
      </border>
    </dxf>
    <dxf>
      <font>
        <color rgb="FF9C0006"/>
      </font>
      <fill>
        <patternFill>
          <bgColor rgb="FFFFC7CE"/>
        </patternFill>
      </fill>
    </dxf>
    <dxf>
      <numFmt numFmtId="13" formatCode="0%"/>
      <fill>
        <patternFill patternType="none">
          <fgColor indexed="64"/>
          <bgColor auto="1"/>
        </patternFill>
      </fill>
      <border diagonalUp="0" diagonalDown="0" outline="0">
        <left style="thin">
          <color indexed="64"/>
        </left>
        <right/>
        <top style="thin">
          <color indexed="64"/>
        </top>
        <bottom style="thin">
          <color indexed="64"/>
        </bottom>
      </border>
    </dxf>
    <dxf>
      <numFmt numFmtId="1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13" formatCode="0%"/>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numFmt numFmtId="0" formatCode="General"/>
    </dxf>
    <dxf>
      <numFmt numFmtId="0" formatCode="General"/>
    </dxf>
    <dxf>
      <fill>
        <patternFill patternType="none">
          <fgColor indexed="64"/>
          <bgColor auto="1"/>
        </patternFill>
      </fill>
      <border diagonalUp="0" diagonalDown="0" outline="0">
        <left/>
        <right style="thin">
          <color indexed="64"/>
        </right>
        <top style="thin">
          <color indexed="64"/>
        </top>
        <bottom style="thin">
          <color indexed="64"/>
        </bottom>
      </border>
    </dxf>
    <dxf>
      <border outline="0">
        <top style="thin">
          <color rgb="FF000000"/>
        </top>
      </border>
    </dxf>
    <dxf>
      <border outline="0">
        <bottom style="thin">
          <color rgb="FF000000"/>
        </bottom>
      </border>
    </dxf>
    <dxf>
      <border outline="0">
        <left style="thin">
          <color rgb="FF000000"/>
        </left>
        <right style="thin">
          <color rgb="FF000000"/>
        </right>
        <top style="thin">
          <color rgb="FF000000"/>
        </top>
        <bottom style="thin">
          <color rgb="FF000000"/>
        </bottom>
      </border>
    </dxf>
    <dxf>
      <fill>
        <patternFill patternType="none">
          <fgColor rgb="FF000000"/>
          <bgColor auto="1"/>
        </patternFill>
      </fill>
    </dxf>
    <dxf>
      <font>
        <b/>
        <i val="0"/>
        <strike val="0"/>
        <condense val="0"/>
        <extend val="0"/>
        <outline val="0"/>
        <shadow val="0"/>
        <u val="none"/>
        <vertAlign val="baseline"/>
        <sz val="11"/>
        <color theme="1"/>
        <name val="Aptos Narrow"/>
        <family val="2"/>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Aptos Narrow"/>
        <family val="2"/>
        <scheme val="minor"/>
      </font>
      <numFmt numFmtId="15" formatCode="0.00E+00"/>
      <border diagonalUp="0" diagonalDown="0">
        <left style="thin">
          <color indexed="64"/>
        </left>
        <right/>
        <top style="thin">
          <color indexed="64"/>
        </top>
        <bottom style="thin">
          <color indexed="64"/>
        </bottom>
        <vertical style="thin">
          <color indexed="64"/>
        </vertical>
        <horizontal style="thin">
          <color indexed="64"/>
        </horizontal>
      </border>
    </dxf>
    <dxf>
      <numFmt numFmtId="165" formatCode="0.00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rgb="FF000000"/>
        </top>
      </border>
    </dxf>
    <dxf>
      <border>
        <bottom style="thin">
          <color rgb="FF000000"/>
        </bottom>
      </border>
    </dxf>
    <dxf>
      <border diagonalUp="0" diagonalDown="0">
        <left style="thin">
          <color rgb="FF000000"/>
        </left>
        <right style="thin">
          <color rgb="FF000000"/>
        </right>
        <top style="thin">
          <color rgb="FF000000"/>
        </top>
        <bottom style="thin">
          <color rgb="FF000000"/>
        </bottom>
      </border>
    </dxf>
    <dxf>
      <font>
        <b/>
        <i val="0"/>
        <strike val="0"/>
        <condense val="0"/>
        <extend val="0"/>
        <outline val="0"/>
        <shadow val="0"/>
        <u val="none"/>
        <vertAlign val="baseline"/>
        <sz val="11"/>
        <color theme="1"/>
        <name val="Aptos Narrow"/>
        <family val="2"/>
        <scheme val="minor"/>
      </font>
      <border diagonalUp="0" diagonalDown="0">
        <left style="thin">
          <color indexed="64"/>
        </left>
        <right style="thin">
          <color indexed="64"/>
        </right>
        <top/>
        <bottom/>
        <vertical style="thin">
          <color indexed="64"/>
        </vertical>
        <horizontal style="thin">
          <color indexed="64"/>
        </horizontal>
      </border>
    </dxf>
    <dxf>
      <font>
        <color rgb="FF9C0006"/>
      </font>
      <fill>
        <patternFill>
          <bgColor rgb="FFFFC7CE"/>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microsoft.com/office/2017/06/relationships/rdSupportingPropertyBag" Target="richData/rdsupportingpropertybag.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SupportingPropertyBagStructure" Target="richData/rdsupportingpropertybagstructure.xml"/><Relationship Id="rId2" Type="http://schemas.openxmlformats.org/officeDocument/2006/relationships/worksheet" Target="worksheets/sheet2.xml"/><Relationship Id="rId16" Type="http://schemas.microsoft.com/office/2017/06/relationships/richStyles" Target="richData/richStyle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Structure" Target="richData/rdrichvaluestructure.xml"/><Relationship Id="rId23" Type="http://schemas.openxmlformats.org/officeDocument/2006/relationships/customXml" Target="../customXml/item3.xml"/><Relationship Id="rId10" Type="http://schemas.openxmlformats.org/officeDocument/2006/relationships/theme" Target="theme/theme1.xml"/><Relationship Id="rId19" Type="http://schemas.microsoft.com/office/2017/06/relationships/rdRichValueTypes" Target="richData/rdRichValueTypes.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microsoft.com/office/2017/06/relationships/rdRichValue" Target="richData/rdrichvalue.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pivotSource>
    <c:name>[Supplementary Materials III.xlsx]S5_Tomato_AVG_prices_per year!PivotTable1</c:name>
    <c:fmtId val="1"/>
  </c:pivotSource>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Tomato</a:t>
            </a:r>
            <a:r>
              <a:rPr lang="en-GB" baseline="0"/>
              <a:t> prices in Italy (€/kg)</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ivotFmts>
      <c:pivotFmt>
        <c:idx val="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'S5_Tomato_AVG_prices_per year'!$D$3</c:f>
              <c:strCache>
                <c:ptCount val="1"/>
                <c:pt idx="0">
                  <c:v>Totale</c:v>
                </c:pt>
              </c:strCache>
            </c:strRef>
          </c:tx>
          <c:spPr>
            <a:ln w="28575" cap="rnd">
              <a:solidFill>
                <a:schemeClr val="accent1"/>
              </a:solidFill>
              <a:round/>
            </a:ln>
            <a:effectLst/>
          </c:spPr>
          <c:marker>
            <c:symbol val="none"/>
          </c:marker>
          <c:cat>
            <c:strRef>
              <c:f>'S5_Tomato_AVG_prices_per year'!$C$4:$C$15</c:f>
              <c:strCache>
                <c:ptCount val="11"/>
                <c:pt idx="0">
                  <c:v>2014</c:v>
                </c:pt>
                <c:pt idx="1">
                  <c:v>2015</c:v>
                </c:pt>
                <c:pt idx="2">
                  <c:v>2016</c:v>
                </c:pt>
                <c:pt idx="3">
                  <c:v>2017</c:v>
                </c:pt>
                <c:pt idx="4">
                  <c:v>2018</c:v>
                </c:pt>
                <c:pt idx="5">
                  <c:v>2019</c:v>
                </c:pt>
                <c:pt idx="6">
                  <c:v>2020</c:v>
                </c:pt>
                <c:pt idx="7">
                  <c:v>2021</c:v>
                </c:pt>
                <c:pt idx="8">
                  <c:v>2022</c:v>
                </c:pt>
                <c:pt idx="9">
                  <c:v>2023</c:v>
                </c:pt>
                <c:pt idx="10">
                  <c:v>2024</c:v>
                </c:pt>
              </c:strCache>
            </c:strRef>
          </c:cat>
          <c:val>
            <c:numRef>
              <c:f>'S5_Tomato_AVG_prices_per year'!$D$4:$D$15</c:f>
              <c:numCache>
                <c:formatCode>#,##0</c:formatCode>
                <c:ptCount val="11"/>
                <c:pt idx="0">
                  <c:v>110.64786089743589</c:v>
                </c:pt>
                <c:pt idx="1">
                  <c:v>121.89217551020408</c:v>
                </c:pt>
                <c:pt idx="2">
                  <c:v>103.67112605633801</c:v>
                </c:pt>
                <c:pt idx="3">
                  <c:v>174.78093910256413</c:v>
                </c:pt>
                <c:pt idx="4">
                  <c:v>121.80619047619049</c:v>
                </c:pt>
                <c:pt idx="5">
                  <c:v>152.98303448275863</c:v>
                </c:pt>
                <c:pt idx="6">
                  <c:v>154.47780000000003</c:v>
                </c:pt>
                <c:pt idx="7">
                  <c:v>159.22700680272106</c:v>
                </c:pt>
                <c:pt idx="8">
                  <c:v>183.00168918918919</c:v>
                </c:pt>
                <c:pt idx="9">
                  <c:v>193.23689655172416</c:v>
                </c:pt>
                <c:pt idx="10">
                  <c:v>172.08938775510205</c:v>
                </c:pt>
              </c:numCache>
            </c:numRef>
          </c:val>
          <c:smooth val="0"/>
          <c:extLst>
            <c:ext xmlns:c16="http://schemas.microsoft.com/office/drawing/2014/chart" uri="{C3380CC4-5D6E-409C-BE32-E72D297353CC}">
              <c16:uniqueId val="{00000000-A980-4309-B4A8-81C1EAD0BF84}"/>
            </c:ext>
          </c:extLst>
        </c:ser>
        <c:dLbls>
          <c:showLegendKey val="0"/>
          <c:showVal val="0"/>
          <c:showCatName val="0"/>
          <c:showSerName val="0"/>
          <c:showPercent val="0"/>
          <c:showBubbleSize val="0"/>
        </c:dLbls>
        <c:smooth val="0"/>
        <c:axId val="963683807"/>
        <c:axId val="963680447"/>
      </c:lineChart>
      <c:catAx>
        <c:axId val="9636838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63680447"/>
        <c:crosses val="autoZero"/>
        <c:auto val="1"/>
        <c:lblAlgn val="ctr"/>
        <c:lblOffset val="100"/>
        <c:noMultiLvlLbl val="0"/>
      </c:catAx>
      <c:valAx>
        <c:axId val="96368044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6368380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it-I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Italy GDP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S6_Italy_GDP!$D$2</c:f>
              <c:strCache>
                <c:ptCount val="1"/>
                <c:pt idx="0">
                  <c:v>GDP ($)</c:v>
                </c:pt>
              </c:strCache>
            </c:strRef>
          </c:tx>
          <c:spPr>
            <a:ln w="28575" cap="rnd">
              <a:solidFill>
                <a:schemeClr val="accent1"/>
              </a:solidFill>
              <a:round/>
            </a:ln>
            <a:effectLst/>
          </c:spPr>
          <c:marker>
            <c:symbol val="none"/>
          </c:marker>
          <c:cat>
            <c:strRef>
              <c:f>S6_Italy_GDP!$C$3:$C$27</c:f>
              <c:strCache>
                <c:ptCount val="25"/>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pt idx="17">
                  <c:v>2022</c:v>
                </c:pt>
                <c:pt idx="18">
                  <c:v>2023</c:v>
                </c:pt>
                <c:pt idx="19">
                  <c:v>2024</c:v>
                </c:pt>
                <c:pt idx="20">
                  <c:v>2025*</c:v>
                </c:pt>
                <c:pt idx="21">
                  <c:v>2026*</c:v>
                </c:pt>
                <c:pt idx="22">
                  <c:v>2027*</c:v>
                </c:pt>
                <c:pt idx="23">
                  <c:v>2028*</c:v>
                </c:pt>
                <c:pt idx="24">
                  <c:v>2029*</c:v>
                </c:pt>
              </c:strCache>
            </c:strRef>
          </c:cat>
          <c:val>
            <c:numRef>
              <c:f>S6_Italy_GDP!$D$3:$D$27</c:f>
              <c:numCache>
                <c:formatCode>#,##0.00</c:formatCode>
                <c:ptCount val="25"/>
                <c:pt idx="0">
                  <c:v>32148.05</c:v>
                </c:pt>
                <c:pt idx="1">
                  <c:v>33602.69</c:v>
                </c:pt>
                <c:pt idx="2">
                  <c:v>37989.370000000003</c:v>
                </c:pt>
                <c:pt idx="3">
                  <c:v>40968.980000000003</c:v>
                </c:pt>
                <c:pt idx="4">
                  <c:v>37143.47</c:v>
                </c:pt>
                <c:pt idx="5">
                  <c:v>35963.74</c:v>
                </c:pt>
                <c:pt idx="6">
                  <c:v>38475.82</c:v>
                </c:pt>
                <c:pt idx="7">
                  <c:v>34926.42</c:v>
                </c:pt>
                <c:pt idx="8">
                  <c:v>35722.54</c:v>
                </c:pt>
                <c:pt idx="9">
                  <c:v>36022.589999999997</c:v>
                </c:pt>
                <c:pt idx="10">
                  <c:v>30609.52</c:v>
                </c:pt>
                <c:pt idx="11">
                  <c:v>31357.599999999999</c:v>
                </c:pt>
                <c:pt idx="12">
                  <c:v>32797.300000000003</c:v>
                </c:pt>
                <c:pt idx="13">
                  <c:v>35042.79</c:v>
                </c:pt>
                <c:pt idx="14">
                  <c:v>33767.01</c:v>
                </c:pt>
                <c:pt idx="15">
                  <c:v>31856.86</c:v>
                </c:pt>
                <c:pt idx="16">
                  <c:v>36812.910000000003</c:v>
                </c:pt>
                <c:pt idx="17">
                  <c:v>35653.83</c:v>
                </c:pt>
                <c:pt idx="18">
                  <c:v>39012.080000000002</c:v>
                </c:pt>
                <c:pt idx="19">
                  <c:v>40226.0472416173</c:v>
                </c:pt>
                <c:pt idx="20">
                  <c:v>41714.410000000003</c:v>
                </c:pt>
                <c:pt idx="21">
                  <c:v>43020.06</c:v>
                </c:pt>
                <c:pt idx="22">
                  <c:v>44108.32</c:v>
                </c:pt>
                <c:pt idx="23">
                  <c:v>45325.37</c:v>
                </c:pt>
                <c:pt idx="24">
                  <c:v>46635.81</c:v>
                </c:pt>
              </c:numCache>
            </c:numRef>
          </c:val>
          <c:smooth val="0"/>
          <c:extLst>
            <c:ext xmlns:c16="http://schemas.microsoft.com/office/drawing/2014/chart" uri="{C3380CC4-5D6E-409C-BE32-E72D297353CC}">
              <c16:uniqueId val="{00000000-05B1-428C-A9CB-3B190F11DA4D}"/>
            </c:ext>
          </c:extLst>
        </c:ser>
        <c:dLbls>
          <c:showLegendKey val="0"/>
          <c:showVal val="0"/>
          <c:showCatName val="0"/>
          <c:showSerName val="0"/>
          <c:showPercent val="0"/>
          <c:showBubbleSize val="0"/>
        </c:dLbls>
        <c:smooth val="0"/>
        <c:axId val="41150927"/>
        <c:axId val="41152847"/>
      </c:lineChart>
      <c:catAx>
        <c:axId val="411509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152847"/>
        <c:crosses val="autoZero"/>
        <c:auto val="1"/>
        <c:lblAlgn val="ctr"/>
        <c:lblOffset val="100"/>
        <c:noMultiLvlLbl val="0"/>
      </c:catAx>
      <c:valAx>
        <c:axId val="41152847"/>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11509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5</xdr:col>
      <xdr:colOff>285750</xdr:colOff>
      <xdr:row>2</xdr:row>
      <xdr:rowOff>0</xdr:rowOff>
    </xdr:from>
    <xdr:to>
      <xdr:col>12</xdr:col>
      <xdr:colOff>590550</xdr:colOff>
      <xdr:row>13</xdr:row>
      <xdr:rowOff>155575</xdr:rowOff>
    </xdr:to>
    <xdr:graphicFrame macro="">
      <xdr:nvGraphicFramePr>
        <xdr:cNvPr id="2" name="Chart 1">
          <a:extLst>
            <a:ext uri="{FF2B5EF4-FFF2-40B4-BE49-F238E27FC236}">
              <a16:creationId xmlns:a16="http://schemas.microsoft.com/office/drawing/2014/main" id="{7EC8F5E2-A7C4-E4B0-4D0F-E1443FB079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117475</xdr:colOff>
      <xdr:row>1</xdr:row>
      <xdr:rowOff>174625</xdr:rowOff>
    </xdr:from>
    <xdr:to>
      <xdr:col>13</xdr:col>
      <xdr:colOff>422275</xdr:colOff>
      <xdr:row>14</xdr:row>
      <xdr:rowOff>66675</xdr:rowOff>
    </xdr:to>
    <xdr:graphicFrame macro="">
      <xdr:nvGraphicFramePr>
        <xdr:cNvPr id="2" name="Chart 1">
          <a:extLst>
            <a:ext uri="{FF2B5EF4-FFF2-40B4-BE49-F238E27FC236}">
              <a16:creationId xmlns:a16="http://schemas.microsoft.com/office/drawing/2014/main" id="{8E617E68-6D94-5F0B-B1CC-5FEDB1A49DD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Simone Amadori" refreshedDate="45716.639423032408" createdVersion="8" refreshedVersion="8" minRefreshableVersion="3" recordCount="1630" xr:uid="{AEA061EF-4AF7-48E5-A3CF-1E6FD89693CB}">
  <cacheSource type="worksheet">
    <worksheetSource ref="A3:D1633" sheet="S7_Tomato_prices_2014-2024"/>
  </cacheSource>
  <cacheFields count="4">
    <cacheField name="Reference Date" numFmtId="14">
      <sharedItems containsDate="1" containsMixedTypes="1" minDate="2014-01-05T00:00:00" maxDate="2014-01-06T00:00:00"/>
    </cacheField>
    <cacheField name="Year" numFmtId="0">
      <sharedItems containsSemiMixedTypes="0" containsString="0" containsNumber="1" containsInteger="1" minValue="2014" maxValue="2024" count="11">
        <n v="2014"/>
        <n v="2015"/>
        <n v="2016"/>
        <n v="2017"/>
        <n v="2018"/>
        <n v="2019"/>
        <n v="2020"/>
        <n v="2021"/>
        <n v="2022"/>
        <n v="2023"/>
        <n v="2024"/>
      </sharedItems>
    </cacheField>
    <cacheField name="[Fruit and Vegetable evolution]" numFmtId="0">
      <sharedItems/>
    </cacheField>
    <cacheField name="Price (€/100kg)" numFmtId="3">
      <sharedItems containsSemiMixedTypes="0" containsString="0" containsNumber="1" minValue="22.05" maxValue="41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30">
  <r>
    <d v="2014-01-05T00:00:00"/>
    <x v="0"/>
    <s v="Italy - tomatoes - Tomates cerises - Cherry tomatoes"/>
    <n v="205"/>
  </r>
  <r>
    <s v="05/01/2014"/>
    <x v="0"/>
    <s v="Italy - tomatoes - Tomates Grappes - Vine/trusses tomatoes"/>
    <n v="135"/>
  </r>
  <r>
    <s v="05/01/2014"/>
    <x v="0"/>
    <s v="Italy - tomatoes - Tomates rondes - Round tomatoes"/>
    <n v="128.6"/>
  </r>
  <r>
    <s v="12/01/2014"/>
    <x v="0"/>
    <s v="Italy - tomatoes - Tomates cerises - Cherry tomatoes"/>
    <n v="195"/>
  </r>
  <r>
    <s v="12/01/2014"/>
    <x v="0"/>
    <s v="Italy - tomatoes - Tomates Grappes - Vine/trusses tomatoes"/>
    <n v="126.8"/>
  </r>
  <r>
    <s v="12/01/2014"/>
    <x v="0"/>
    <s v="Italy - tomatoes - Tomates rondes - Round tomatoes"/>
    <n v="108.5"/>
  </r>
  <r>
    <s v="19/01/2014"/>
    <x v="0"/>
    <s v="Italy - tomatoes - Tomates cerises - Cherry tomatoes"/>
    <n v="187.08330000000001"/>
  </r>
  <r>
    <s v="19/01/2014"/>
    <x v="0"/>
    <s v="Italy - tomatoes - Tomates Grappes - Vine/trusses tomatoes"/>
    <n v="120"/>
  </r>
  <r>
    <s v="19/01/2014"/>
    <x v="0"/>
    <s v="Italy - tomatoes - Tomates rondes - Round tomatoes"/>
    <n v="97.5"/>
  </r>
  <r>
    <s v="26/01/2014"/>
    <x v="0"/>
    <s v="Italy - tomatoes - Tomates cerises - Cherry tomatoes"/>
    <n v="186.66669999999999"/>
  </r>
  <r>
    <s v="26/01/2014"/>
    <x v="0"/>
    <s v="Italy - tomatoes - Tomates Grappes - Vine/trusses tomatoes"/>
    <n v="116.25"/>
  </r>
  <r>
    <s v="26/01/2014"/>
    <x v="0"/>
    <s v="Italy - tomatoes - Tomates rondes - Round tomatoes"/>
    <n v="93"/>
  </r>
  <r>
    <s v="02/02/2014"/>
    <x v="0"/>
    <s v="Italy - tomatoes - Tomates cerises - Cherry tomatoes"/>
    <n v="180.75"/>
  </r>
  <r>
    <s v="02/02/2014"/>
    <x v="0"/>
    <s v="Italy - tomatoes - Tomates Grappes - Vine/trusses tomatoes"/>
    <n v="97.5"/>
  </r>
  <r>
    <s v="02/02/2014"/>
    <x v="0"/>
    <s v="Italy - tomatoes - Tomates rondes - Round tomatoes"/>
    <n v="91"/>
  </r>
  <r>
    <s v="09/02/2014"/>
    <x v="0"/>
    <s v="Italy - tomatoes - Tomates cerises - Cherry tomatoes"/>
    <n v="181"/>
  </r>
  <r>
    <s v="09/02/2014"/>
    <x v="0"/>
    <s v="Italy - tomatoes - Tomates Grappes - Vine/trusses tomatoes"/>
    <n v="92.166700000000006"/>
  </r>
  <r>
    <s v="09/02/2014"/>
    <x v="0"/>
    <s v="Italy - tomatoes - Tomates rondes - Round tomatoes"/>
    <n v="89.666700000000006"/>
  </r>
  <r>
    <s v="16/02/2014"/>
    <x v="0"/>
    <s v="Italy - tomatoes - Tomates cerises - Cherry tomatoes"/>
    <n v="175"/>
  </r>
  <r>
    <s v="16/02/2014"/>
    <x v="0"/>
    <s v="Italy - tomatoes - Tomates Grappes - Vine/trusses tomatoes"/>
    <n v="87"/>
  </r>
  <r>
    <s v="16/02/2014"/>
    <x v="0"/>
    <s v="Italy - tomatoes - Tomates rondes - Round tomatoes"/>
    <n v="83.833299999999994"/>
  </r>
  <r>
    <s v="23/02/2014"/>
    <x v="0"/>
    <s v="Italy - tomatoes - Tomates cerises - Cherry tomatoes"/>
    <n v="173.41669999999999"/>
  </r>
  <r>
    <s v="23/02/2014"/>
    <x v="0"/>
    <s v="Italy - tomatoes - Tomates Grappes - Vine/trusses tomatoes"/>
    <n v="83.666700000000006"/>
  </r>
  <r>
    <s v="23/02/2014"/>
    <x v="0"/>
    <s v="Italy - tomatoes - Tomates rondes - Round tomatoes"/>
    <n v="84.25"/>
  </r>
  <r>
    <s v="02/03/2014"/>
    <x v="0"/>
    <s v="Italy - tomatoes - Tomates cerises - Cherry tomatoes"/>
    <n v="179"/>
  </r>
  <r>
    <s v="02/03/2014"/>
    <x v="0"/>
    <s v="Italy - tomatoes - Tomates Grappes - Vine/trusses tomatoes"/>
    <n v="83.3"/>
  </r>
  <r>
    <s v="02/03/2014"/>
    <x v="0"/>
    <s v="Italy - tomatoes - Tomates rondes - Round tomatoes"/>
    <n v="89.2"/>
  </r>
  <r>
    <s v="09/03/2014"/>
    <x v="0"/>
    <s v="Italy - tomatoes - Tomates cerises - Cherry tomatoes"/>
    <n v="188.25"/>
  </r>
  <r>
    <s v="09/03/2014"/>
    <x v="0"/>
    <s v="Italy - tomatoes - Tomates Grappes - Vine/trusses tomatoes"/>
    <n v="90.5"/>
  </r>
  <r>
    <s v="09/03/2014"/>
    <x v="0"/>
    <s v="Italy - tomatoes - Tomates rondes - Round tomatoes"/>
    <n v="92.5"/>
  </r>
  <r>
    <s v="16/03/2014"/>
    <x v="0"/>
    <s v="Italy - tomatoes - Tomates cerises - Cherry tomatoes"/>
    <n v="194.16669999999999"/>
  </r>
  <r>
    <s v="16/03/2014"/>
    <x v="0"/>
    <s v="Italy - tomatoes - Tomates Grappes - Vine/trusses tomatoes"/>
    <n v="93.666700000000006"/>
  </r>
  <r>
    <s v="16/03/2014"/>
    <x v="0"/>
    <s v="Italy - tomatoes - Tomates rondes - Round tomatoes"/>
    <n v="97"/>
  </r>
  <r>
    <s v="23/03/2014"/>
    <x v="0"/>
    <s v="Italy - tomatoes - Tomates cerises - Cherry tomatoes"/>
    <n v="194.16669999999999"/>
  </r>
  <r>
    <s v="23/03/2014"/>
    <x v="0"/>
    <s v="Italy - tomatoes - Tomates Grappes - Vine/trusses tomatoes"/>
    <n v="101.75"/>
  </r>
  <r>
    <s v="23/03/2014"/>
    <x v="0"/>
    <s v="Italy - tomatoes - Tomates rondes - Round tomatoes"/>
    <n v="106.66670000000001"/>
  </r>
  <r>
    <s v="30/03/2014"/>
    <x v="0"/>
    <s v="Italy - tomatoes - Tomates cerises - Cherry tomatoes"/>
    <n v="192.5"/>
  </r>
  <r>
    <s v="30/03/2014"/>
    <x v="0"/>
    <s v="Italy - tomatoes - Tomates Grappes - Vine/trusses tomatoes"/>
    <n v="104.66670000000001"/>
  </r>
  <r>
    <s v="30/03/2014"/>
    <x v="0"/>
    <s v="Italy - tomatoes - Tomates rondes - Round tomatoes"/>
    <n v="112.5"/>
  </r>
  <r>
    <s v="06/04/2014"/>
    <x v="0"/>
    <s v="Italy - tomatoes - Tomates cerises - Cherry tomatoes"/>
    <n v="161.25"/>
  </r>
  <r>
    <s v="06/04/2014"/>
    <x v="0"/>
    <s v="Italy - tomatoes - Tomates Grappes - Vine/trusses tomatoes"/>
    <n v="99.166700000000006"/>
  </r>
  <r>
    <s v="06/04/2014"/>
    <x v="0"/>
    <s v="Italy - tomatoes - Tomates rondes - Round tomatoes"/>
    <n v="108.33329999999999"/>
  </r>
  <r>
    <s v="13/04/2014"/>
    <x v="0"/>
    <s v="Italy - tomatoes - Tomates cerises - Cherry tomatoes"/>
    <n v="153.25"/>
  </r>
  <r>
    <s v="13/04/2014"/>
    <x v="0"/>
    <s v="Italy - tomatoes - Tomates Grappes - Vine/trusses tomatoes"/>
    <n v="98.833299999999994"/>
  </r>
  <r>
    <s v="13/04/2014"/>
    <x v="0"/>
    <s v="Italy - tomatoes - Tomates rondes - Round tomatoes"/>
    <n v="102.08329999999999"/>
  </r>
  <r>
    <s v="20/04/2014"/>
    <x v="0"/>
    <s v="Italy - tomatoes - Tomates cerises - Cherry tomatoes"/>
    <n v="138.75"/>
  </r>
  <r>
    <s v="20/04/2014"/>
    <x v="0"/>
    <s v="Italy - tomatoes - Tomates Grappes - Vine/trusses tomatoes"/>
    <n v="82.5"/>
  </r>
  <r>
    <s v="20/04/2014"/>
    <x v="0"/>
    <s v="Italy - tomatoes - Tomates rondes - Round tomatoes"/>
    <n v="83.333299999999994"/>
  </r>
  <r>
    <s v="27/04/2014"/>
    <x v="0"/>
    <s v="Italy - tomatoes - Tomates cerises - Cherry tomatoes"/>
    <n v="142.66669999999999"/>
  </r>
  <r>
    <s v="27/04/2014"/>
    <x v="0"/>
    <s v="Italy - tomatoes - Tomates Grappes - Vine/trusses tomatoes"/>
    <n v="74.333299999999994"/>
  </r>
  <r>
    <s v="27/04/2014"/>
    <x v="0"/>
    <s v="Italy - tomatoes - Tomates rondes - Round tomatoes"/>
    <n v="76"/>
  </r>
  <r>
    <s v="04/05/2014"/>
    <x v="0"/>
    <s v="Italy - tomatoes - Tomates cerises - Cherry tomatoes"/>
    <n v="131.66669999999999"/>
  </r>
  <r>
    <s v="04/05/2014"/>
    <x v="0"/>
    <s v="Italy - tomatoes - Tomates Grappes - Vine/trusses tomatoes"/>
    <n v="75"/>
  </r>
  <r>
    <s v="04/05/2014"/>
    <x v="0"/>
    <s v="Italy - tomatoes - Tomates rondes - Round tomatoes"/>
    <n v="75.5"/>
  </r>
  <r>
    <s v="11/05/2014"/>
    <x v="0"/>
    <s v="Italy - tomatoes - Tomates cerises - Cherry tomatoes"/>
    <n v="117.16670000000001"/>
  </r>
  <r>
    <s v="11/05/2014"/>
    <x v="0"/>
    <s v="Italy - tomatoes - Tomates Grappes - Vine/trusses tomatoes"/>
    <n v="73.25"/>
  </r>
  <r>
    <s v="11/05/2014"/>
    <x v="0"/>
    <s v="Italy - tomatoes - Tomates rondes - Round tomatoes"/>
    <n v="72"/>
  </r>
  <r>
    <s v="18/05/2014"/>
    <x v="0"/>
    <s v="Italy - tomatoes - Tomates cerises - Cherry tomatoes"/>
    <n v="110.75"/>
  </r>
  <r>
    <s v="18/05/2014"/>
    <x v="0"/>
    <s v="Italy - tomatoes - Tomates Grappes - Vine/trusses tomatoes"/>
    <n v="68.25"/>
  </r>
  <r>
    <s v="18/05/2014"/>
    <x v="0"/>
    <s v="Italy - tomatoes - Tomates rondes - Round tomatoes"/>
    <n v="71.75"/>
  </r>
  <r>
    <s v="25/05/2014"/>
    <x v="0"/>
    <s v="Italy - tomatoes - Tomates cerises - Cherry tomatoes"/>
    <n v="102"/>
  </r>
  <r>
    <s v="25/05/2014"/>
    <x v="0"/>
    <s v="Italy - tomatoes - Tomates Grappes - Vine/trusses tomatoes"/>
    <n v="65.083299999999994"/>
  </r>
  <r>
    <s v="25/05/2014"/>
    <x v="0"/>
    <s v="Italy - tomatoes - Tomates rondes - Round tomatoes"/>
    <n v="69.25"/>
  </r>
  <r>
    <s v="01/06/2014"/>
    <x v="0"/>
    <s v="Italy - tomatoes - Tomates cerises - Cherry tomatoes"/>
    <n v="98.25"/>
  </r>
  <r>
    <s v="01/06/2014"/>
    <x v="0"/>
    <s v="Italy - tomatoes - Tomates Grappes - Vine/trusses tomatoes"/>
    <n v="63.333300000000001"/>
  </r>
  <r>
    <s v="01/06/2014"/>
    <x v="0"/>
    <s v="Italy - tomatoes - Tomates rondes - Round tomatoes"/>
    <n v="67"/>
  </r>
  <r>
    <s v="08/06/2014"/>
    <x v="0"/>
    <s v="Italy - tomatoes - Tomates cerises - Cherry tomatoes"/>
    <n v="98.25"/>
  </r>
  <r>
    <s v="08/06/2014"/>
    <x v="0"/>
    <s v="Italy - tomatoes - Tomates Grappes - Vine/trusses tomatoes"/>
    <n v="63.333300000000001"/>
  </r>
  <r>
    <s v="08/06/2014"/>
    <x v="0"/>
    <s v="Italy - tomatoes - Tomates rondes - Round tomatoes"/>
    <n v="67"/>
  </r>
  <r>
    <s v="15/06/2014"/>
    <x v="0"/>
    <s v="Italy - tomatoes - Tomates cerises - Cherry tomatoes"/>
    <n v="85"/>
  </r>
  <r>
    <s v="15/06/2014"/>
    <x v="0"/>
    <s v="Italy - tomatoes - Tomates Grappes - Vine/trusses tomatoes"/>
    <n v="57.5"/>
  </r>
  <r>
    <s v="15/06/2014"/>
    <x v="0"/>
    <s v="Italy - tomatoes - Tomates rondes - Round tomatoes"/>
    <n v="58.75"/>
  </r>
  <r>
    <s v="22/06/2014"/>
    <x v="0"/>
    <s v="Italy - tomatoes - Tomates cerises - Cherry tomatoes"/>
    <n v="90.833299999999994"/>
  </r>
  <r>
    <s v="22/06/2014"/>
    <x v="0"/>
    <s v="Italy - tomatoes - Tomates Grappes - Vine/trusses tomatoes"/>
    <n v="60.916699999999999"/>
  </r>
  <r>
    <s v="22/06/2014"/>
    <x v="0"/>
    <s v="Italy - tomatoes - Tomates rondes - Round tomatoes"/>
    <n v="61.166699999999999"/>
  </r>
  <r>
    <s v="29/06/2014"/>
    <x v="0"/>
    <s v="Italy - tomatoes - Tomates cerises - Cherry tomatoes"/>
    <n v="95.5"/>
  </r>
  <r>
    <s v="29/06/2014"/>
    <x v="0"/>
    <s v="Italy - tomatoes - Tomates Grappes - Vine/trusses tomatoes"/>
    <n v="60.75"/>
  </r>
  <r>
    <s v="29/06/2014"/>
    <x v="0"/>
    <s v="Italy - tomatoes - Tomates rondes - Round tomatoes"/>
    <n v="61.666699999999999"/>
  </r>
  <r>
    <s v="06/07/2014"/>
    <x v="0"/>
    <s v="Italy - tomatoes - Tomates cerises - Cherry tomatoes"/>
    <n v="97"/>
  </r>
  <r>
    <s v="06/07/2014"/>
    <x v="0"/>
    <s v="Italy - tomatoes - Tomates Grappes - Vine/trusses tomatoes"/>
    <n v="59.5"/>
  </r>
  <r>
    <s v="06/07/2014"/>
    <x v="0"/>
    <s v="Italy - tomatoes - Tomates rondes - Round tomatoes"/>
    <n v="59.5"/>
  </r>
  <r>
    <s v="13/07/2014"/>
    <x v="0"/>
    <s v="Italy - tomatoes - Tomates cerises - Cherry tomatoes"/>
    <n v="99.5"/>
  </r>
  <r>
    <s v="13/07/2014"/>
    <x v="0"/>
    <s v="Italy - tomatoes - Tomates Grappes - Vine/trusses tomatoes"/>
    <n v="56.25"/>
  </r>
  <r>
    <s v="13/07/2014"/>
    <x v="0"/>
    <s v="Italy - tomatoes - Tomates rondes - Round tomatoes"/>
    <n v="57"/>
  </r>
  <r>
    <s v="20/07/2014"/>
    <x v="0"/>
    <s v="Italy - tomatoes - Tomates cerises - Cherry tomatoes"/>
    <n v="100.33329999999999"/>
  </r>
  <r>
    <s v="20/07/2014"/>
    <x v="0"/>
    <s v="Italy - tomatoes - Tomates Grappes - Vine/trusses tomatoes"/>
    <n v="55"/>
  </r>
  <r>
    <s v="20/07/2014"/>
    <x v="0"/>
    <s v="Italy - tomatoes - Tomates rondes - Round tomatoes"/>
    <n v="54.25"/>
  </r>
  <r>
    <s v="27/07/2014"/>
    <x v="0"/>
    <s v="Italy - tomatoes - Tomates cerises - Cherry tomatoes"/>
    <n v="140"/>
  </r>
  <r>
    <s v="27/07/2014"/>
    <x v="0"/>
    <s v="Italy - tomatoes - Tomates Grappes - Vine/trusses tomatoes"/>
    <n v="57"/>
  </r>
  <r>
    <s v="27/07/2014"/>
    <x v="0"/>
    <s v="Italy - tomatoes - Tomates rondes - Round tomatoes"/>
    <n v="49"/>
  </r>
  <r>
    <s v="03/08/2014"/>
    <x v="0"/>
    <s v="Italy - tomatoes - Tomates cerises - Cherry tomatoes"/>
    <n v="136"/>
  </r>
  <r>
    <s v="03/08/2014"/>
    <x v="0"/>
    <s v="Italy - tomatoes - Tomates Grappes - Vine/trusses tomatoes"/>
    <n v="53.5"/>
  </r>
  <r>
    <s v="03/08/2014"/>
    <x v="0"/>
    <s v="Italy - tomatoes - Tomates rondes - Round tomatoes"/>
    <n v="45"/>
  </r>
  <r>
    <s v="10/08/2014"/>
    <x v="0"/>
    <s v="Italy - tomatoes - Tomates cerises - Cherry tomatoes"/>
    <n v="131"/>
  </r>
  <r>
    <s v="10/08/2014"/>
    <x v="0"/>
    <s v="Italy - tomatoes - Tomates Grappes - Vine/trusses tomatoes"/>
    <n v="54"/>
  </r>
  <r>
    <s v="10/08/2014"/>
    <x v="0"/>
    <s v="Italy - tomatoes - Tomates rondes - Round tomatoes"/>
    <n v="57.5"/>
  </r>
  <r>
    <s v="17/08/2014"/>
    <x v="0"/>
    <s v="Italy - tomatoes - Tomates cerises - Cherry tomatoes"/>
    <n v="130"/>
  </r>
  <r>
    <s v="17/08/2014"/>
    <x v="0"/>
    <s v="Italy - tomatoes - Tomates Grappes - Vine/trusses tomatoes"/>
    <n v="64"/>
  </r>
  <r>
    <s v="17/08/2014"/>
    <x v="0"/>
    <s v="Italy - tomatoes - Tomates rondes - Round tomatoes"/>
    <n v="62"/>
  </r>
  <r>
    <s v="24/08/2014"/>
    <x v="0"/>
    <s v="Italy - tomatoes - Tomates cerises - Cherry tomatoes"/>
    <n v="138.33330000000001"/>
  </r>
  <r>
    <s v="24/08/2014"/>
    <x v="0"/>
    <s v="Italy - tomatoes - Tomates Grappes - Vine/trusses tomatoes"/>
    <n v="66"/>
  </r>
  <r>
    <s v="24/08/2014"/>
    <x v="0"/>
    <s v="Italy - tomatoes - Tomates rondes - Round tomatoes"/>
    <n v="68.333299999999994"/>
  </r>
  <r>
    <s v="31/08/2014"/>
    <x v="0"/>
    <s v="Italy - tomatoes - Tomates cerises - Cherry tomatoes"/>
    <n v="146"/>
  </r>
  <r>
    <s v="31/08/2014"/>
    <x v="0"/>
    <s v="Italy - tomatoes - Tomates Grappes - Vine/trusses tomatoes"/>
    <n v="71"/>
  </r>
  <r>
    <s v="31/08/2014"/>
    <x v="0"/>
    <s v="Italy - tomatoes - Tomates rondes - Round tomatoes"/>
    <n v="73.5"/>
  </r>
  <r>
    <s v="07/09/2014"/>
    <x v="0"/>
    <s v="Italy - tomatoes - Tomates cerises - Cherry tomatoes"/>
    <n v="151"/>
  </r>
  <r>
    <s v="07/09/2014"/>
    <x v="0"/>
    <s v="Italy - tomatoes - Tomates Grappes - Vine/trusses tomatoes"/>
    <n v="75"/>
  </r>
  <r>
    <s v="07/09/2014"/>
    <x v="0"/>
    <s v="Italy - tomatoes - Tomates rondes - Round tomatoes"/>
    <n v="77.333299999999994"/>
  </r>
  <r>
    <s v="14/09/2014"/>
    <x v="0"/>
    <s v="Italy - tomatoes - Tomates cerises - Cherry tomatoes"/>
    <n v="157.5"/>
  </r>
  <r>
    <s v="14/09/2014"/>
    <x v="0"/>
    <s v="Italy - tomatoes - Tomates Grappes - Vine/trusses tomatoes"/>
    <n v="72.333299999999994"/>
  </r>
  <r>
    <s v="14/09/2014"/>
    <x v="0"/>
    <s v="Italy - tomatoes - Tomates rondes - Round tomatoes"/>
    <n v="83.333299999999994"/>
  </r>
  <r>
    <s v="21/09/2014"/>
    <x v="0"/>
    <s v="Italy - tomatoes - Tomates cerises - Cherry tomatoes"/>
    <n v="176.66669999999999"/>
  </r>
  <r>
    <s v="21/09/2014"/>
    <x v="0"/>
    <s v="Italy - tomatoes - Tomates Grappes - Vine/trusses tomatoes"/>
    <n v="90"/>
  </r>
  <r>
    <s v="21/09/2014"/>
    <x v="0"/>
    <s v="Italy - tomatoes - Tomates rondes - Round tomatoes"/>
    <n v="89"/>
  </r>
  <r>
    <s v="28/09/2014"/>
    <x v="0"/>
    <s v="Italy - tomatoes - Tomates cerises - Cherry tomatoes"/>
    <n v="188.33330000000001"/>
  </r>
  <r>
    <s v="28/09/2014"/>
    <x v="0"/>
    <s v="Italy - tomatoes - Tomates Grappes - Vine/trusses tomatoes"/>
    <n v="98.333299999999994"/>
  </r>
  <r>
    <s v="28/09/2014"/>
    <x v="0"/>
    <s v="Italy - tomatoes - Tomates rondes - Round tomatoes"/>
    <n v="92.833299999999994"/>
  </r>
  <r>
    <s v="05/10/2014"/>
    <x v="0"/>
    <s v="Italy - tomatoes - Tomates cerises - Cherry tomatoes"/>
    <n v="182.83330000000001"/>
  </r>
  <r>
    <s v="05/10/2014"/>
    <x v="0"/>
    <s v="Italy - tomatoes - Tomates Grappes - Vine/trusses tomatoes"/>
    <n v="93.75"/>
  </r>
  <r>
    <s v="05/10/2014"/>
    <x v="0"/>
    <s v="Italy - tomatoes - Tomates rondes - Round tomatoes"/>
    <n v="100.75"/>
  </r>
  <r>
    <s v="12/10/2014"/>
    <x v="0"/>
    <s v="Italy - tomatoes - Tomates cerises - Cherry tomatoes"/>
    <n v="191.25"/>
  </r>
  <r>
    <s v="12/10/2014"/>
    <x v="0"/>
    <s v="Italy - tomatoes - Tomates Grappes - Vine/trusses tomatoes"/>
    <n v="111.25"/>
  </r>
  <r>
    <s v="12/10/2014"/>
    <x v="0"/>
    <s v="Italy - tomatoes - Tomates rondes - Round tomatoes"/>
    <n v="104.16670000000001"/>
  </r>
  <r>
    <s v="19/10/2014"/>
    <x v="0"/>
    <s v="Italy - tomatoes - Tomates cerises - Cherry tomatoes"/>
    <n v="208.75"/>
  </r>
  <r>
    <s v="19/10/2014"/>
    <x v="0"/>
    <s v="Italy - tomatoes - Tomates Grappes - Vine/trusses tomatoes"/>
    <n v="126.25"/>
  </r>
  <r>
    <s v="19/10/2014"/>
    <x v="0"/>
    <s v="Italy - tomatoes - Tomates rondes - Round tomatoes"/>
    <n v="108.75"/>
  </r>
  <r>
    <s v="26/10/2014"/>
    <x v="0"/>
    <s v="Italy - tomatoes - Tomates cerises - Cherry tomatoes"/>
    <n v="217.5"/>
  </r>
  <r>
    <s v="26/10/2014"/>
    <x v="0"/>
    <s v="Italy - tomatoes - Tomates Grappes - Vine/trusses tomatoes"/>
    <n v="132"/>
  </r>
  <r>
    <s v="26/10/2014"/>
    <x v="0"/>
    <s v="Italy - tomatoes - Tomates rondes - Round tomatoes"/>
    <n v="115"/>
  </r>
  <r>
    <s v="02/11/2014"/>
    <x v="0"/>
    <s v="Italy - tomatoes - Tomates cerises - Cherry tomatoes"/>
    <n v="232.08330000000001"/>
  </r>
  <r>
    <s v="02/11/2014"/>
    <x v="0"/>
    <s v="Italy - tomatoes - Tomates Grappes - Vine/trusses tomatoes"/>
    <n v="140.83330000000001"/>
  </r>
  <r>
    <s v="02/11/2014"/>
    <x v="0"/>
    <s v="Italy - tomatoes - Tomates rondes - Round tomatoes"/>
    <n v="118.33329999999999"/>
  </r>
  <r>
    <s v="09/11/2014"/>
    <x v="0"/>
    <s v="Italy - tomatoes - Tomates cerises - Cherry tomatoes"/>
    <n v="241.25"/>
  </r>
  <r>
    <s v="09/11/2014"/>
    <x v="0"/>
    <s v="Italy - tomatoes - Tomates Grappes - Vine/trusses tomatoes"/>
    <n v="145"/>
  </r>
  <r>
    <s v="09/11/2014"/>
    <x v="0"/>
    <s v="Italy - tomatoes - Tomates rondes - Round tomatoes"/>
    <n v="120.41670000000001"/>
  </r>
  <r>
    <s v="16/11/2014"/>
    <x v="0"/>
    <s v="Italy - tomatoes - Tomates cerises - Cherry tomatoes"/>
    <n v="220"/>
  </r>
  <r>
    <s v="16/11/2014"/>
    <x v="0"/>
    <s v="Italy - tomatoes - Tomates Grappes - Vine/trusses tomatoes"/>
    <n v="123"/>
  </r>
  <r>
    <s v="16/11/2014"/>
    <x v="0"/>
    <s v="Italy - tomatoes - Tomates rondes - Round tomatoes"/>
    <n v="115.08329999999999"/>
  </r>
  <r>
    <s v="23/11/2014"/>
    <x v="0"/>
    <s v="Italy - tomatoes - Tomates cerises - Cherry tomatoes"/>
    <n v="203.33330000000001"/>
  </r>
  <r>
    <s v="23/11/2014"/>
    <x v="0"/>
    <s v="Italy - tomatoes - Tomates Grappes - Vine/trusses tomatoes"/>
    <n v="110"/>
  </r>
  <r>
    <s v="23/11/2014"/>
    <x v="0"/>
    <s v="Italy - tomatoes - Tomates rondes - Round tomatoes"/>
    <n v="103.75"/>
  </r>
  <r>
    <s v="30/11/2014"/>
    <x v="0"/>
    <s v="Italy - tomatoes - Tomates cerises - Cherry tomatoes"/>
    <n v="187.5"/>
  </r>
  <r>
    <s v="30/11/2014"/>
    <x v="0"/>
    <s v="Italy - tomatoes - Tomates Grappes - Vine/trusses tomatoes"/>
    <n v="99.583299999999994"/>
  </r>
  <r>
    <s v="30/11/2014"/>
    <x v="0"/>
    <s v="Italy - tomatoes - Tomates rondes - Round tomatoes"/>
    <n v="98"/>
  </r>
  <r>
    <s v="07/12/2014"/>
    <x v="0"/>
    <s v="Italy - tomatoes - Tomates cerises - Cherry tomatoes"/>
    <n v="162.08330000000001"/>
  </r>
  <r>
    <s v="07/12/2014"/>
    <x v="0"/>
    <s v="Italy - tomatoes - Tomates Grappes - Vine/trusses tomatoes"/>
    <n v="90.833299999999994"/>
  </r>
  <r>
    <s v="07/12/2014"/>
    <x v="0"/>
    <s v="Italy - tomatoes - Tomates rondes - Round tomatoes"/>
    <n v="88.5"/>
  </r>
  <r>
    <s v="14/12/2014"/>
    <x v="0"/>
    <s v="Italy - tomatoes - Tomates cerises - Cherry tomatoes"/>
    <n v="157.91669999999999"/>
  </r>
  <r>
    <s v="14/12/2014"/>
    <x v="0"/>
    <s v="Italy - tomatoes - Tomates Grappes - Vine/trusses tomatoes"/>
    <n v="82"/>
  </r>
  <r>
    <s v="14/12/2014"/>
    <x v="0"/>
    <s v="Italy - tomatoes - Tomates rondes - Round tomatoes"/>
    <n v="80.833299999999994"/>
  </r>
  <r>
    <s v="21/12/2014"/>
    <x v="0"/>
    <s v="Italy - tomatoes - Tomates cerises - Cherry tomatoes"/>
    <n v="146.08330000000001"/>
  </r>
  <r>
    <s v="21/12/2014"/>
    <x v="0"/>
    <s v="Italy - tomatoes - Tomates Grappes - Vine/trusses tomatoes"/>
    <n v="82"/>
  </r>
  <r>
    <s v="21/12/2014"/>
    <x v="0"/>
    <s v="Italy - tomatoes - Tomates rondes - Round tomatoes"/>
    <n v="79.833299999999994"/>
  </r>
  <r>
    <s v="28/12/2014"/>
    <x v="0"/>
    <s v="Italy - tomatoes - Tomates cerises - Cherry tomatoes"/>
    <n v="146"/>
  </r>
  <r>
    <s v="28/12/2014"/>
    <x v="0"/>
    <s v="Italy - tomatoes - Tomates Grappes - Vine/trusses tomatoes"/>
    <n v="86.875"/>
  </r>
  <r>
    <s v="28/12/2014"/>
    <x v="0"/>
    <s v="Italy - tomatoes - Tomates rondes - Round tomatoes"/>
    <n v="95.625"/>
  </r>
  <r>
    <s v="04/01/2015"/>
    <x v="1"/>
    <s v="Italy - tomatoes - Tomates cerises - Cherry tomatoes"/>
    <n v="152.5"/>
  </r>
  <r>
    <s v="04/01/2015"/>
    <x v="1"/>
    <s v="Italy - tomatoes - Tomates Grappes - Vine/trusses tomatoes"/>
    <n v="92.5"/>
  </r>
  <r>
    <s v="04/01/2015"/>
    <x v="1"/>
    <s v="Italy - tomatoes - Tomates rondes - Round tomatoes"/>
    <n v="104"/>
  </r>
  <r>
    <s v="11/01/2015"/>
    <x v="1"/>
    <s v="Italy - tomatoes - Tomates cerises - Cherry tomatoes"/>
    <n v="165.83330000000001"/>
  </r>
  <r>
    <s v="11/01/2015"/>
    <x v="1"/>
    <s v="Italy - tomatoes - Tomates Grappes - Vine/trusses tomatoes"/>
    <n v="106.75"/>
  </r>
  <r>
    <s v="11/01/2015"/>
    <x v="1"/>
    <s v="Italy - tomatoes - Tomates rondes - Round tomatoes"/>
    <n v="122.08329999999999"/>
  </r>
  <r>
    <s v="18/01/2015"/>
    <x v="1"/>
    <s v="Italy - tomatoes - Tomates cerises - Cherry tomatoes"/>
    <n v="169.5"/>
  </r>
  <r>
    <s v="18/01/2015"/>
    <x v="1"/>
    <s v="Italy - tomatoes - Tomates Grappes - Vine/trusses tomatoes"/>
    <n v="114.5"/>
  </r>
  <r>
    <s v="18/01/2015"/>
    <x v="1"/>
    <s v="Italy - tomatoes - Tomates rondes - Round tomatoes"/>
    <n v="125.83329999999999"/>
  </r>
  <r>
    <s v="25/01/2015"/>
    <x v="1"/>
    <s v="Italy - tomatoes - Tomates cerises - Cherry tomatoes"/>
    <n v="182.5"/>
  </r>
  <r>
    <s v="25/01/2015"/>
    <x v="1"/>
    <s v="Italy - tomatoes - Tomates Grappes - Vine/trusses tomatoes"/>
    <n v="122.16670000000001"/>
  </r>
  <r>
    <s v="25/01/2015"/>
    <x v="1"/>
    <s v="Italy - tomatoes - Tomates rondes - Round tomatoes"/>
    <n v="132.66669999999999"/>
  </r>
  <r>
    <s v="01/02/2015"/>
    <x v="1"/>
    <s v="Italy - tomatoes - Tomates cerises - Cherry tomatoes"/>
    <n v="178.75"/>
  </r>
  <r>
    <s v="01/02/2015"/>
    <x v="1"/>
    <s v="Italy - tomatoes - Tomates Grappes - Vine/trusses tomatoes"/>
    <n v="127.5"/>
  </r>
  <r>
    <s v="01/02/2015"/>
    <x v="1"/>
    <s v="Italy - tomatoes - Tomates rondes - Round tomatoes"/>
    <n v="135"/>
  </r>
  <r>
    <s v="08/02/2015"/>
    <x v="1"/>
    <s v="Italy - tomatoes - Tomates cerises - Cherry tomatoes"/>
    <n v="168.33330000000001"/>
  </r>
  <r>
    <s v="08/02/2015"/>
    <x v="1"/>
    <s v="Italy - tomatoes - Tomates Grappes - Vine/trusses tomatoes"/>
    <n v="125.41670000000001"/>
  </r>
  <r>
    <s v="08/02/2015"/>
    <x v="1"/>
    <s v="Italy - tomatoes - Tomates rondes - Round tomatoes"/>
    <n v="103.75"/>
  </r>
  <r>
    <s v="15/02/2015"/>
    <x v="1"/>
    <s v="Italy - tomatoes - Tomates cerises - Cherry tomatoes"/>
    <n v="158.41669999999999"/>
  </r>
  <r>
    <s v="15/02/2015"/>
    <x v="1"/>
    <s v="Italy - tomatoes - Tomates Grappes - Vine/trusses tomatoes"/>
    <n v="125.5"/>
  </r>
  <r>
    <s v="15/02/2015"/>
    <x v="1"/>
    <s v="Italy - tomatoes - Tomates rondes - Round tomatoes"/>
    <n v="97.083299999999994"/>
  </r>
  <r>
    <s v="22/02/2015"/>
    <x v="1"/>
    <s v="Italy - tomatoes - Tomates cerises - Cherry tomatoes"/>
    <n v="154.16669999999999"/>
  </r>
  <r>
    <s v="22/02/2015"/>
    <x v="1"/>
    <s v="Italy - tomatoes - Tomates Grappes - Vine/trusses tomatoes"/>
    <n v="112"/>
  </r>
  <r>
    <s v="22/02/2015"/>
    <x v="1"/>
    <s v="Italy - tomatoes - Tomates rondes - Round tomatoes"/>
    <n v="85.333299999999994"/>
  </r>
  <r>
    <s v="01/03/2015"/>
    <x v="1"/>
    <s v="Italy - tomatoes - Tomates cerises - Cherry tomatoes"/>
    <n v="148.33330000000001"/>
  </r>
  <r>
    <s v="01/03/2015"/>
    <x v="1"/>
    <s v="Italy - tomatoes - Tomates Grappes - Vine/trusses tomatoes"/>
    <n v="100.83329999999999"/>
  </r>
  <r>
    <s v="01/03/2015"/>
    <x v="1"/>
    <s v="Italy - tomatoes - Tomates rondes - Round tomatoes"/>
    <n v="79.583299999999994"/>
  </r>
  <r>
    <s v="08/03/2015"/>
    <x v="1"/>
    <s v="Italy - tomatoes - Tomates cerises - Cherry tomatoes"/>
    <n v="142.91669999999999"/>
  </r>
  <r>
    <s v="08/03/2015"/>
    <x v="1"/>
    <s v="Italy - tomatoes - Tomates Grappes - Vine/trusses tomatoes"/>
    <n v="94.583299999999994"/>
  </r>
  <r>
    <s v="08/03/2015"/>
    <x v="1"/>
    <s v="Italy - tomatoes - Tomates rondes - Round tomatoes"/>
    <n v="77.833299999999994"/>
  </r>
  <r>
    <s v="15/03/2015"/>
    <x v="1"/>
    <s v="Italy - tomatoes - Tomates cerises - Cherry tomatoes"/>
    <n v="135.5"/>
  </r>
  <r>
    <s v="15/03/2015"/>
    <x v="1"/>
    <s v="Italy - tomatoes - Tomates Grappes - Vine/trusses tomatoes"/>
    <n v="95.833299999999994"/>
  </r>
  <r>
    <s v="15/03/2015"/>
    <x v="1"/>
    <s v="Italy - tomatoes - Tomates rondes - Round tomatoes"/>
    <n v="77.916700000000006"/>
  </r>
  <r>
    <s v="22/03/2015"/>
    <x v="1"/>
    <s v="Italy - tomatoes - Tomates cerises - Cherry tomatoes"/>
    <n v="142.5"/>
  </r>
  <r>
    <s v="22/03/2015"/>
    <x v="1"/>
    <s v="Italy - tomatoes - Tomates Grappes - Vine/trusses tomatoes"/>
    <n v="93.25"/>
  </r>
  <r>
    <s v="22/03/2015"/>
    <x v="1"/>
    <s v="Italy - tomatoes - Tomates rondes - Round tomatoes"/>
    <n v="81.25"/>
  </r>
  <r>
    <s v="29/03/2015"/>
    <x v="1"/>
    <s v="Italy - tomatoes - Tomates cerises - Cherry tomatoes"/>
    <n v="146.25"/>
  </r>
  <r>
    <s v="29/03/2015"/>
    <x v="1"/>
    <s v="Italy - tomatoes - Tomates Grappes - Vine/trusses tomatoes"/>
    <n v="89.5"/>
  </r>
  <r>
    <s v="29/03/2015"/>
    <x v="1"/>
    <s v="Italy - tomatoes - Tomates rondes - Round tomatoes"/>
    <n v="85.5"/>
  </r>
  <r>
    <s v="05/04/2015"/>
    <x v="1"/>
    <s v="Italy - tomatoes - Tomates cerises - Cherry tomatoes"/>
    <n v="167.16669999999999"/>
  </r>
  <r>
    <s v="05/04/2015"/>
    <x v="1"/>
    <s v="Italy - tomatoes - Tomates Grappes - Vine/trusses tomatoes"/>
    <n v="101.33329999999999"/>
  </r>
  <r>
    <s v="05/04/2015"/>
    <x v="1"/>
    <s v="Italy - tomatoes - Tomates rondes - Round tomatoes"/>
    <n v="84.5"/>
  </r>
  <r>
    <s v="12/04/2015"/>
    <x v="1"/>
    <s v="Italy - tomatoes - Tomates cerises - Cherry tomatoes"/>
    <n v="180.5"/>
  </r>
  <r>
    <s v="12/04/2015"/>
    <x v="1"/>
    <s v="Italy - tomatoes - Tomates Grappes - Vine/trusses tomatoes"/>
    <n v="114.5"/>
  </r>
  <r>
    <s v="12/04/2015"/>
    <x v="1"/>
    <s v="Italy - tomatoes - Tomates rondes - Round tomatoes"/>
    <n v="99.5"/>
  </r>
  <r>
    <s v="19/04/2015"/>
    <x v="1"/>
    <s v="Italy - tomatoes - Tomates cerises - Cherry tomatoes"/>
    <n v="190"/>
  </r>
  <r>
    <s v="19/04/2015"/>
    <x v="1"/>
    <s v="Italy - tomatoes - Tomates Grappes - Vine/trusses tomatoes"/>
    <n v="124.08329999999999"/>
  </r>
  <r>
    <s v="19/04/2015"/>
    <x v="1"/>
    <s v="Italy - tomatoes - Tomates rondes - Round tomatoes"/>
    <n v="107.58329999999999"/>
  </r>
  <r>
    <s v="26/04/2015"/>
    <x v="1"/>
    <s v="Italy - tomatoes - Tomates cerises - Cherry tomatoes"/>
    <n v="201"/>
  </r>
  <r>
    <s v="26/04/2015"/>
    <x v="1"/>
    <s v="Italy - tomatoes - Tomates Grappes - Vine/trusses tomatoes"/>
    <n v="131.4"/>
  </r>
  <r>
    <s v="26/04/2015"/>
    <x v="1"/>
    <s v="Italy - tomatoes - Tomates rondes - Round tomatoes"/>
    <n v="113.5"/>
  </r>
  <r>
    <s v="03/05/2015"/>
    <x v="1"/>
    <s v="Italy - tomatoes - Tomates cerises - Cherry tomatoes"/>
    <n v="201"/>
  </r>
  <r>
    <s v="03/05/2015"/>
    <x v="1"/>
    <s v="Italy - tomatoes - Tomates Grappes - Vine/trusses tomatoes"/>
    <n v="132.5"/>
  </r>
  <r>
    <s v="03/05/2015"/>
    <x v="1"/>
    <s v="Italy - tomatoes - Tomates rondes - Round tomatoes"/>
    <n v="116"/>
  </r>
  <r>
    <s v="10/05/2015"/>
    <x v="1"/>
    <s v="Italy - tomatoes - Tomates cerises - Cherry tomatoes"/>
    <n v="182.66669999999999"/>
  </r>
  <r>
    <s v="10/05/2015"/>
    <x v="1"/>
    <s v="Italy - tomatoes - Tomates Grappes - Vine/trusses tomatoes"/>
    <n v="118.75"/>
  </r>
  <r>
    <s v="10/05/2015"/>
    <x v="1"/>
    <s v="Italy - tomatoes - Tomates rondes - Round tomatoes"/>
    <n v="106.33329999999999"/>
  </r>
  <r>
    <s v="17/05/2015"/>
    <x v="1"/>
    <s v="Italy - tomatoes - Tomates cerises - Cherry tomatoes"/>
    <n v="170"/>
  </r>
  <r>
    <s v="17/05/2015"/>
    <x v="1"/>
    <s v="Italy - tomatoes - Tomates Grappes - Vine/trusses tomatoes"/>
    <n v="110"/>
  </r>
  <r>
    <s v="17/05/2015"/>
    <x v="1"/>
    <s v="Italy - tomatoes - Tomates rondes - Round tomatoes"/>
    <n v="100.91670000000001"/>
  </r>
  <r>
    <s v="24/05/2015"/>
    <x v="1"/>
    <s v="Italy - tomatoes - Tomates cerises - Cherry tomatoes"/>
    <n v="152.58330000000001"/>
  </r>
  <r>
    <s v="24/05/2015"/>
    <x v="1"/>
    <s v="Italy - tomatoes - Tomates Grappes - Vine/trusses tomatoes"/>
    <n v="100"/>
  </r>
  <r>
    <s v="24/05/2015"/>
    <x v="1"/>
    <s v="Italy - tomatoes - Tomates rondes - Round tomatoes"/>
    <n v="91.75"/>
  </r>
  <r>
    <s v="31/05/2015"/>
    <x v="1"/>
    <s v="Italy - tomatoes - Tomates cerises - Cherry tomatoes"/>
    <n v="133.75"/>
  </r>
  <r>
    <s v="31/05/2015"/>
    <x v="1"/>
    <s v="Italy - tomatoes - Tomates Grappes - Vine/trusses tomatoes"/>
    <n v="87.583299999999994"/>
  </r>
  <r>
    <s v="31/05/2015"/>
    <x v="1"/>
    <s v="Italy - tomatoes - Tomates rondes - Round tomatoes"/>
    <n v="79.5"/>
  </r>
  <r>
    <s v="07/06/2015"/>
    <x v="1"/>
    <s v="Italy - tomatoes - Tomates cerises - Cherry tomatoes"/>
    <n v="117"/>
  </r>
  <r>
    <s v="07/06/2015"/>
    <x v="1"/>
    <s v="Italy - tomatoes - Tomates Grappes - Vine/trusses tomatoes"/>
    <n v="76"/>
  </r>
  <r>
    <s v="07/06/2015"/>
    <x v="1"/>
    <s v="Italy - tomatoes - Tomates rondes - Round tomatoes"/>
    <n v="72"/>
  </r>
  <r>
    <s v="14/06/2015"/>
    <x v="1"/>
    <s v="Italy - tomatoes - Tomates cerises - Cherry tomatoes"/>
    <n v="116"/>
  </r>
  <r>
    <s v="14/06/2015"/>
    <x v="1"/>
    <s v="Italy - tomatoes - Tomates Grappes - Vine/trusses tomatoes"/>
    <n v="70.916700000000006"/>
  </r>
  <r>
    <s v="14/06/2015"/>
    <x v="1"/>
    <s v="Italy - tomatoes - Tomates rondes - Round tomatoes"/>
    <n v="67.833299999999994"/>
  </r>
  <r>
    <s v="21/06/2015"/>
    <x v="1"/>
    <s v="Italy - tomatoes - Tomates cerises - Cherry tomatoes"/>
    <n v="114.66670000000001"/>
  </r>
  <r>
    <s v="21/06/2015"/>
    <x v="1"/>
    <s v="Italy - tomatoes - Tomates Grappes - Vine/trusses tomatoes"/>
    <n v="65"/>
  </r>
  <r>
    <s v="21/06/2015"/>
    <x v="1"/>
    <s v="Italy - tomatoes - Tomates rondes - Round tomatoes"/>
    <n v="64.083299999999994"/>
  </r>
  <r>
    <s v="28/06/2015"/>
    <x v="1"/>
    <s v="Italy - tomatoes - Tomates cerises - Cherry tomatoes"/>
    <n v="108.41670000000001"/>
  </r>
  <r>
    <s v="28/06/2015"/>
    <x v="1"/>
    <s v="Italy - tomatoes - Tomates Grappes - Vine/trusses tomatoes"/>
    <n v="58.916699999999999"/>
  </r>
  <r>
    <s v="28/06/2015"/>
    <x v="1"/>
    <s v="Italy - tomatoes - Tomates rondes - Round tomatoes"/>
    <n v="58.25"/>
  </r>
  <r>
    <s v="05/07/2015"/>
    <x v="1"/>
    <s v="Italy - tomatoes - Tomates cerises - Cherry tomatoes"/>
    <n v="110.5"/>
  </r>
  <r>
    <s v="05/07/2015"/>
    <x v="1"/>
    <s v="Italy - tomatoes - Tomates Grappes - Vine/trusses tomatoes"/>
    <n v="56.75"/>
  </r>
  <r>
    <s v="05/07/2015"/>
    <x v="1"/>
    <s v="Italy - tomatoes - Tomates rondes - Round tomatoes"/>
    <n v="57"/>
  </r>
  <r>
    <s v="12/07/2015"/>
    <x v="1"/>
    <s v="Italy - tomatoes - Tomates cerises - Cherry tomatoes"/>
    <n v="149"/>
  </r>
  <r>
    <s v="12/07/2015"/>
    <x v="1"/>
    <s v="Italy - tomatoes - Tomates Grappes - Vine/trusses tomatoes"/>
    <n v="60"/>
  </r>
  <r>
    <s v="12/07/2015"/>
    <x v="1"/>
    <s v="Italy - tomatoes - Tomates rondes - Round tomatoes"/>
    <n v="57"/>
  </r>
  <r>
    <s v="19/07/2015"/>
    <x v="1"/>
    <s v="Italy - tomatoes - Tomates cerises - Cherry tomatoes"/>
    <n v="145.5"/>
  </r>
  <r>
    <s v="19/07/2015"/>
    <x v="1"/>
    <s v="Italy - tomatoes - Tomates Grappes - Vine/trusses tomatoes"/>
    <n v="56.5"/>
  </r>
  <r>
    <s v="19/07/2015"/>
    <x v="1"/>
    <s v="Italy - tomatoes - Tomates rondes - Round tomatoes"/>
    <n v="53.666699999999999"/>
  </r>
  <r>
    <s v="26/07/2015"/>
    <x v="1"/>
    <s v="Italy - tomatoes - Tomates cerises - Cherry tomatoes"/>
    <n v="141.83330000000001"/>
  </r>
  <r>
    <s v="26/07/2015"/>
    <x v="1"/>
    <s v="Italy - tomatoes - Tomates Grappes - Vine/trusses tomatoes"/>
    <n v="51.666699999999999"/>
  </r>
  <r>
    <s v="26/07/2015"/>
    <x v="1"/>
    <s v="Italy - tomatoes - Tomates rondes - Round tomatoes"/>
    <n v="61"/>
  </r>
  <r>
    <s v="02/08/2015"/>
    <x v="1"/>
    <s v="Italy - tomatoes - Tomates cerises - Cherry tomatoes"/>
    <n v="140"/>
  </r>
  <r>
    <s v="02/08/2015"/>
    <x v="1"/>
    <s v="Italy - tomatoes - Tomates Grappes - Vine/trusses tomatoes"/>
    <n v="50"/>
  </r>
  <r>
    <s v="02/08/2015"/>
    <x v="1"/>
    <s v="Italy - tomatoes - Tomates rondes - Round tomatoes"/>
    <n v="64"/>
  </r>
  <r>
    <s v="23/08/2015"/>
    <x v="1"/>
    <s v="Italy - tomatoes - Tomates cerises - Cherry tomatoes"/>
    <n v="169"/>
  </r>
  <r>
    <s v="23/08/2015"/>
    <x v="1"/>
    <s v="Italy - tomatoes - Tomates Grappes - Vine/trusses tomatoes"/>
    <n v="67.5"/>
  </r>
  <r>
    <s v="23/08/2015"/>
    <x v="1"/>
    <s v="Italy - tomatoes - Tomates rondes - Round tomatoes"/>
    <n v="86"/>
  </r>
  <r>
    <s v="30/08/2015"/>
    <x v="1"/>
    <s v="Italy - tomatoes - Tomates cerises - Cherry tomatoes"/>
    <n v="173.33330000000001"/>
  </r>
  <r>
    <s v="30/08/2015"/>
    <x v="1"/>
    <s v="Italy - tomatoes - Tomates Grappes - Vine/trusses tomatoes"/>
    <n v="72.5"/>
  </r>
  <r>
    <s v="30/08/2015"/>
    <x v="1"/>
    <s v="Italy - tomatoes - Tomates rondes - Round tomatoes"/>
    <n v="92.5"/>
  </r>
  <r>
    <s v="06/09/2015"/>
    <x v="1"/>
    <s v="Italy - tomatoes - Tomates cerises - Cherry tomatoes"/>
    <n v="182.5"/>
  </r>
  <r>
    <s v="06/09/2015"/>
    <x v="1"/>
    <s v="Italy - tomatoes - Tomates Grappes - Vine/trusses tomatoes"/>
    <n v="78.5"/>
  </r>
  <r>
    <s v="06/09/2015"/>
    <x v="1"/>
    <s v="Italy - tomatoes - Tomates rondes - Round tomatoes"/>
    <n v="97"/>
  </r>
  <r>
    <s v="13/09/2015"/>
    <x v="1"/>
    <s v="Italy - tomatoes - Tomates cerises - Cherry tomatoes"/>
    <n v="223.33330000000001"/>
  </r>
  <r>
    <s v="13/09/2015"/>
    <x v="1"/>
    <s v="Italy - tomatoes - Tomates Grappes - Vine/trusses tomatoes"/>
    <n v="94.166700000000006"/>
  </r>
  <r>
    <s v="13/09/2015"/>
    <x v="1"/>
    <s v="Italy - tomatoes - Tomates rondes - Round tomatoes"/>
    <n v="127.5"/>
  </r>
  <r>
    <s v="20/09/2015"/>
    <x v="1"/>
    <s v="Italy - tomatoes - Tomates cerises - Cherry tomatoes"/>
    <n v="242.5"/>
  </r>
  <r>
    <s v="20/09/2015"/>
    <x v="1"/>
    <s v="Italy - tomatoes - Tomates Grappes - Vine/trusses tomatoes"/>
    <n v="112.5"/>
  </r>
  <r>
    <s v="20/09/2015"/>
    <x v="1"/>
    <s v="Italy - tomatoes - Tomates rondes - Round tomatoes"/>
    <n v="135.66669999999999"/>
  </r>
  <r>
    <s v="27/09/2015"/>
    <x v="1"/>
    <s v="Italy - tomatoes - Tomates cerises - Cherry tomatoes"/>
    <n v="215"/>
  </r>
  <r>
    <s v="27/09/2015"/>
    <x v="1"/>
    <s v="Italy - tomatoes - Tomates Grappes - Vine/trusses tomatoes"/>
    <n v="122.33329999999999"/>
  </r>
  <r>
    <s v="27/09/2015"/>
    <x v="1"/>
    <s v="Italy - tomatoes - Tomates rondes - Round tomatoes"/>
    <n v="129"/>
  </r>
  <r>
    <s v="04/10/2015"/>
    <x v="1"/>
    <s v="Italy - tomatoes - Tomates cerises - Cherry tomatoes"/>
    <n v="226.25"/>
  </r>
  <r>
    <s v="04/10/2015"/>
    <x v="1"/>
    <s v="Italy - tomatoes - Tomates Grappes - Vine/trusses tomatoes"/>
    <n v="138.25"/>
  </r>
  <r>
    <s v="04/10/2015"/>
    <x v="1"/>
    <s v="Italy - tomatoes - Tomates rondes - Round tomatoes"/>
    <n v="126.33329999999999"/>
  </r>
  <r>
    <s v="11/10/2015"/>
    <x v="1"/>
    <s v="Italy - tomatoes - Tomates cerises - Cherry tomatoes"/>
    <n v="245"/>
  </r>
  <r>
    <s v="11/10/2015"/>
    <x v="1"/>
    <s v="Italy - tomatoes - Tomates Grappes - Vine/trusses tomatoes"/>
    <n v="140.41669999999999"/>
  </r>
  <r>
    <s v="11/10/2015"/>
    <x v="1"/>
    <s v="Italy - tomatoes - Tomates rondes - Round tomatoes"/>
    <n v="118.33329999999999"/>
  </r>
  <r>
    <s v="18/10/2015"/>
    <x v="1"/>
    <s v="Italy - tomatoes - Tomates cerises - Cherry tomatoes"/>
    <n v="242.5"/>
  </r>
  <r>
    <s v="18/10/2015"/>
    <x v="1"/>
    <s v="Italy - tomatoes - Tomates Grappes - Vine/trusses tomatoes"/>
    <n v="137"/>
  </r>
  <r>
    <s v="18/10/2015"/>
    <x v="1"/>
    <s v="Italy - tomatoes - Tomates rondes - Round tomatoes"/>
    <n v="113.66670000000001"/>
  </r>
  <r>
    <s v="25/10/2015"/>
    <x v="1"/>
    <s v="Italy - tomatoes - Tomates cerises - Cherry tomatoes"/>
    <n v="240.75"/>
  </r>
  <r>
    <s v="25/10/2015"/>
    <x v="1"/>
    <s v="Italy - tomatoes - Tomates Grappes - Vine/trusses tomatoes"/>
    <n v="134.25"/>
  </r>
  <r>
    <s v="25/10/2015"/>
    <x v="1"/>
    <s v="Italy - tomatoes - Tomates rondes - Round tomatoes"/>
    <n v="110.5"/>
  </r>
  <r>
    <s v="01/11/2015"/>
    <x v="1"/>
    <s v="Italy - tomatoes - Tomates cerises - Cherry tomatoes"/>
    <n v="205.83330000000001"/>
  </r>
  <r>
    <s v="01/11/2015"/>
    <x v="1"/>
    <s v="Italy - tomatoes - Tomates Grappes - Vine/trusses tomatoes"/>
    <n v="112.5"/>
  </r>
  <r>
    <s v="01/11/2015"/>
    <x v="1"/>
    <s v="Italy - tomatoes - Tomates rondes - Round tomatoes"/>
    <n v="96.166700000000006"/>
  </r>
  <r>
    <s v="08/11/2015"/>
    <x v="1"/>
    <s v="Italy - tomatoes - Tomates cerises - Cherry tomatoes"/>
    <n v="187.33330000000001"/>
  </r>
  <r>
    <s v="08/11/2015"/>
    <x v="1"/>
    <s v="Italy - tomatoes - Tomates Grappes - Vine/trusses tomatoes"/>
    <n v="104.66670000000001"/>
  </r>
  <r>
    <s v="08/11/2015"/>
    <x v="1"/>
    <s v="Italy - tomatoes - Tomates rondes - Round tomatoes"/>
    <n v="89.333299999999994"/>
  </r>
  <r>
    <s v="15/11/2015"/>
    <x v="1"/>
    <s v="Italy - tomatoes - Tomates cerises - Cherry tomatoes"/>
    <n v="191.16669999999999"/>
  </r>
  <r>
    <s v="15/11/2015"/>
    <x v="1"/>
    <s v="Italy - tomatoes - Tomates Grappes - Vine/trusses tomatoes"/>
    <n v="114.75"/>
  </r>
  <r>
    <s v="15/11/2015"/>
    <x v="1"/>
    <s v="Italy - tomatoes - Tomates rondes - Round tomatoes"/>
    <n v="99.333299999999994"/>
  </r>
  <r>
    <s v="22/11/2015"/>
    <x v="1"/>
    <s v="Italy - tomatoes - Tomates cerises - Cherry tomatoes"/>
    <n v="173.16669999999999"/>
  </r>
  <r>
    <s v="22/11/2015"/>
    <x v="1"/>
    <s v="Italy - tomatoes - Tomates Grappes - Vine/trusses tomatoes"/>
    <n v="103.83329999999999"/>
  </r>
  <r>
    <s v="22/11/2015"/>
    <x v="1"/>
    <s v="Italy - tomatoes - Tomates rondes - Round tomatoes"/>
    <n v="97.916700000000006"/>
  </r>
  <r>
    <s v="29/11/2015"/>
    <x v="1"/>
    <s v="Italy - tomatoes - Tomates cerises - Cherry tomatoes"/>
    <n v="169.16669999999999"/>
  </r>
  <r>
    <s v="29/11/2015"/>
    <x v="1"/>
    <s v="Italy - tomatoes - Tomates Grappes - Vine/trusses tomatoes"/>
    <n v="93.166700000000006"/>
  </r>
  <r>
    <s v="29/11/2015"/>
    <x v="1"/>
    <s v="Italy - tomatoes - Tomates rondes - Round tomatoes"/>
    <n v="97.583299999999994"/>
  </r>
  <r>
    <s v="06/12/2015"/>
    <x v="1"/>
    <s v="Italy - tomatoes - Tomates cerises - Cherry tomatoes"/>
    <n v="161.66669999999999"/>
  </r>
  <r>
    <s v="06/12/2015"/>
    <x v="1"/>
    <s v="Italy - tomatoes - Tomates Grappes - Vine/trusses tomatoes"/>
    <n v="88.833299999999994"/>
  </r>
  <r>
    <s v="06/12/2015"/>
    <x v="1"/>
    <s v="Italy - tomatoes - Tomates rondes - Round tomatoes"/>
    <n v="90"/>
  </r>
  <r>
    <s v="13/12/2015"/>
    <x v="1"/>
    <s v="Italy - tomatoes - Tomates cerises - Cherry tomatoes"/>
    <n v="159.5"/>
  </r>
  <r>
    <s v="13/12/2015"/>
    <x v="1"/>
    <s v="Italy - tomatoes - Tomates Grappes - Vine/trusses tomatoes"/>
    <n v="85.833299999999994"/>
  </r>
  <r>
    <s v="13/12/2015"/>
    <x v="1"/>
    <s v="Italy - tomatoes - Tomates rondes - Round tomatoes"/>
    <n v="87"/>
  </r>
  <r>
    <s v="20/12/2015"/>
    <x v="1"/>
    <s v="Italy - tomatoes - Tomates cerises - Cherry tomatoes"/>
    <n v="189.25"/>
  </r>
  <r>
    <s v="20/12/2015"/>
    <x v="1"/>
    <s v="Italy - tomatoes - Tomates Grappes - Vine/trusses tomatoes"/>
    <n v="120.5"/>
  </r>
  <r>
    <s v="20/12/2015"/>
    <x v="1"/>
    <s v="Italy - tomatoes - Tomates rondes - Round tomatoes"/>
    <n v="110"/>
  </r>
  <r>
    <s v="10/01/2016"/>
    <x v="2"/>
    <s v="Italy - tomatoes - Tomates cerises - Cherry tomatoes"/>
    <n v="151.33330000000001"/>
  </r>
  <r>
    <s v="10/01/2016"/>
    <x v="2"/>
    <s v="Italy - tomatoes - Tomates Grappes - Vine/trusses tomatoes"/>
    <n v="99.25"/>
  </r>
  <r>
    <s v="10/01/2016"/>
    <x v="2"/>
    <s v="Italy - tomatoes - Tomates rondes - Round tomatoes"/>
    <n v="88"/>
  </r>
  <r>
    <s v="17/01/2016"/>
    <x v="2"/>
    <s v="Italy - tomatoes - Tomates cerises - Cherry tomatoes"/>
    <n v="137"/>
  </r>
  <r>
    <s v="17/01/2016"/>
    <x v="2"/>
    <s v="Italy - tomatoes - Tomates Grappes - Vine/trusses tomatoes"/>
    <n v="95"/>
  </r>
  <r>
    <s v="17/01/2016"/>
    <x v="2"/>
    <s v="Italy - tomatoes - Tomates rondes - Round tomatoes"/>
    <n v="86.25"/>
  </r>
  <r>
    <s v="24/01/2016"/>
    <x v="2"/>
    <s v="Italy - tomatoes - Tomates cerises - Cherry tomatoes"/>
    <n v="138.83330000000001"/>
  </r>
  <r>
    <s v="24/01/2016"/>
    <x v="2"/>
    <s v="Italy - tomatoes - Tomates Grappes - Vine/trusses tomatoes"/>
    <n v="90.75"/>
  </r>
  <r>
    <s v="24/01/2016"/>
    <x v="2"/>
    <s v="Italy - tomatoes - Tomates rondes - Round tomatoes"/>
    <n v="80.833299999999994"/>
  </r>
  <r>
    <s v="31/01/2016"/>
    <x v="2"/>
    <s v="Italy - tomatoes - Tomates cerises - Cherry tomatoes"/>
    <n v="141"/>
  </r>
  <r>
    <s v="31/01/2016"/>
    <x v="2"/>
    <s v="Italy - tomatoes - Tomates Grappes - Vine/trusses tomatoes"/>
    <n v="89.833299999999994"/>
  </r>
  <r>
    <s v="31/01/2016"/>
    <x v="2"/>
    <s v="Italy - tomatoes - Tomates rondes - Round tomatoes"/>
    <n v="78.75"/>
  </r>
  <r>
    <s v="07/02/2016"/>
    <x v="2"/>
    <s v="Italy - tomatoes - Tomates cerises - Cherry tomatoes"/>
    <n v="137.58330000000001"/>
  </r>
  <r>
    <s v="07/02/2016"/>
    <x v="2"/>
    <s v="Italy - tomatoes - Tomates Grappes - Vine/trusses tomatoes"/>
    <n v="82.833299999999994"/>
  </r>
  <r>
    <s v="07/02/2016"/>
    <x v="2"/>
    <s v="Italy - tomatoes - Tomates rondes - Round tomatoes"/>
    <n v="74.166700000000006"/>
  </r>
  <r>
    <s v="14/02/2016"/>
    <x v="2"/>
    <s v="Italy - tomatoes - Tomates cerises - Cherry tomatoes"/>
    <n v="119.66670000000001"/>
  </r>
  <r>
    <s v="14/02/2016"/>
    <x v="2"/>
    <s v="Italy - tomatoes - Tomates Grappes - Vine/trusses tomatoes"/>
    <n v="78.333299999999994"/>
  </r>
  <r>
    <s v="14/02/2016"/>
    <x v="2"/>
    <s v="Italy - tomatoes - Tomates rondes - Round tomatoes"/>
    <n v="70.833299999999994"/>
  </r>
  <r>
    <s v="21/02/2016"/>
    <x v="2"/>
    <s v="Italy - tomatoes - Tomates cerises - Cherry tomatoes"/>
    <n v="109.25"/>
  </r>
  <r>
    <s v="21/02/2016"/>
    <x v="2"/>
    <s v="Italy - tomatoes - Tomates Grappes - Vine/trusses tomatoes"/>
    <n v="74.333299999999994"/>
  </r>
  <r>
    <s v="21/02/2016"/>
    <x v="2"/>
    <s v="Italy - tomatoes - Tomates rondes - Round tomatoes"/>
    <n v="69.5"/>
  </r>
  <r>
    <s v="28/02/2016"/>
    <x v="2"/>
    <s v="Italy - tomatoes - Tomates cerises - Cherry tomatoes"/>
    <n v="107"/>
  </r>
  <r>
    <s v="28/02/2016"/>
    <x v="2"/>
    <s v="Italy - tomatoes - Tomates Grappes - Vine/trusses tomatoes"/>
    <n v="76.25"/>
  </r>
  <r>
    <s v="28/02/2016"/>
    <x v="2"/>
    <s v="Italy - tomatoes - Tomates rondes - Round tomatoes"/>
    <n v="75.333299999999994"/>
  </r>
  <r>
    <s v="06/03/2016"/>
    <x v="2"/>
    <s v="Italy - tomatoes - Tomates cerises - Cherry tomatoes"/>
    <n v="105.5"/>
  </r>
  <r>
    <s v="06/03/2016"/>
    <x v="2"/>
    <s v="Italy - tomatoes - Tomates Grappes - Vine/trusses tomatoes"/>
    <n v="78.166700000000006"/>
  </r>
  <r>
    <s v="06/03/2016"/>
    <x v="2"/>
    <s v="Italy - tomatoes - Tomates rondes - Round tomatoes"/>
    <n v="78.666700000000006"/>
  </r>
  <r>
    <s v="13/03/2016"/>
    <x v="2"/>
    <s v="Italy - tomatoes - Tomates cerises - Cherry tomatoes"/>
    <n v="109.08329999999999"/>
  </r>
  <r>
    <s v="13/03/2016"/>
    <x v="2"/>
    <s v="Italy - tomatoes - Tomates Grappes - Vine/trusses tomatoes"/>
    <n v="76.25"/>
  </r>
  <r>
    <s v="13/03/2016"/>
    <x v="2"/>
    <s v="Italy - tomatoes - Tomates rondes - Round tomatoes"/>
    <n v="83.333299999999994"/>
  </r>
  <r>
    <s v="20/03/2016"/>
    <x v="2"/>
    <s v="Italy - tomatoes - Tomates cerises - Cherry tomatoes"/>
    <n v="113"/>
  </r>
  <r>
    <s v="20/03/2016"/>
    <x v="2"/>
    <s v="Italy - tomatoes - Tomates Grappes - Vine/trusses tomatoes"/>
    <n v="74.5"/>
  </r>
  <r>
    <s v="20/03/2016"/>
    <x v="2"/>
    <s v="Italy - tomatoes - Tomates rondes - Round tomatoes"/>
    <n v="85.75"/>
  </r>
  <r>
    <s v="27/03/2016"/>
    <x v="2"/>
    <s v="Italy - tomatoes - Tomates cerises - Cherry tomatoes"/>
    <n v="115.5"/>
  </r>
  <r>
    <s v="27/03/2016"/>
    <x v="2"/>
    <s v="Italy - tomatoes - Tomates Grappes - Vine/trusses tomatoes"/>
    <n v="73.75"/>
  </r>
  <r>
    <s v="27/03/2016"/>
    <x v="2"/>
    <s v="Italy - tomatoes - Tomates rondes - Round tomatoes"/>
    <n v="88.75"/>
  </r>
  <r>
    <s v="03/04/2016"/>
    <x v="2"/>
    <s v="Italy - tomatoes - Tomates cerises - Cherry tomatoes"/>
    <n v="122.41670000000001"/>
  </r>
  <r>
    <s v="03/04/2016"/>
    <x v="2"/>
    <s v="Italy - tomatoes - Tomates Grappes - Vine/trusses tomatoes"/>
    <n v="76.333299999999994"/>
  </r>
  <r>
    <s v="03/04/2016"/>
    <x v="2"/>
    <s v="Italy - tomatoes - Tomates rondes - Round tomatoes"/>
    <n v="97.166700000000006"/>
  </r>
  <r>
    <s v="10/04/2016"/>
    <x v="2"/>
    <s v="Italy - tomatoes - Tomates cerises - Cherry tomatoes"/>
    <n v="117"/>
  </r>
  <r>
    <s v="10/04/2016"/>
    <x v="2"/>
    <s v="Italy - tomatoes - Tomates Grappes - Vine/trusses tomatoes"/>
    <n v="76.75"/>
  </r>
  <r>
    <s v="10/04/2016"/>
    <x v="2"/>
    <s v="Italy - tomatoes - Tomates rondes - Round tomatoes"/>
    <n v="94.5"/>
  </r>
  <r>
    <s v="17/04/2016"/>
    <x v="2"/>
    <s v="Italy - tomatoes - Tomates cerises - Cherry tomatoes"/>
    <n v="133"/>
  </r>
  <r>
    <s v="17/04/2016"/>
    <x v="2"/>
    <s v="Italy - tomatoes - Tomates Grappes - Vine/trusses tomatoes"/>
    <n v="89.416700000000006"/>
  </r>
  <r>
    <s v="17/04/2016"/>
    <x v="2"/>
    <s v="Italy - tomatoes - Tomates rondes - Round tomatoes"/>
    <n v="96.25"/>
  </r>
  <r>
    <s v="24/04/2016"/>
    <x v="2"/>
    <s v="Italy - tomatoes - Tomates cerises - Cherry tomatoes"/>
    <n v="134.5"/>
  </r>
  <r>
    <s v="24/04/2016"/>
    <x v="2"/>
    <s v="Italy - tomatoes - Tomates Grappes - Vine/trusses tomatoes"/>
    <n v="88.5"/>
  </r>
  <r>
    <s v="24/04/2016"/>
    <x v="2"/>
    <s v="Italy - tomatoes - Tomates rondes - Round tomatoes"/>
    <n v="96.666700000000006"/>
  </r>
  <r>
    <s v="01/05/2016"/>
    <x v="2"/>
    <s v="Italy - tomatoes - Tomates cerises - Cherry tomatoes"/>
    <n v="129.58330000000001"/>
  </r>
  <r>
    <s v="01/05/2016"/>
    <x v="2"/>
    <s v="Italy - tomatoes - Tomates Grappes - Vine/trusses tomatoes"/>
    <n v="85"/>
  </r>
  <r>
    <s v="01/05/2016"/>
    <x v="2"/>
    <s v="Italy - tomatoes - Tomates rondes - Round tomatoes"/>
    <n v="87.5"/>
  </r>
  <r>
    <s v="08/05/2016"/>
    <x v="2"/>
    <s v="Italy - tomatoes - Tomates cerises - Cherry tomatoes"/>
    <n v="125.83329999999999"/>
  </r>
  <r>
    <s v="08/05/2016"/>
    <x v="2"/>
    <s v="Italy - tomatoes - Tomates Grappes - Vine/trusses tomatoes"/>
    <n v="80.75"/>
  </r>
  <r>
    <s v="08/05/2016"/>
    <x v="2"/>
    <s v="Italy - tomatoes - Tomates rondes - Round tomatoes"/>
    <n v="91.25"/>
  </r>
  <r>
    <s v="15/05/2016"/>
    <x v="2"/>
    <s v="Italy - tomatoes - Tomates cerises - Cherry tomatoes"/>
    <n v="119.25"/>
  </r>
  <r>
    <s v="15/05/2016"/>
    <x v="2"/>
    <s v="Italy - tomatoes - Tomates Grappes - Vine/trusses tomatoes"/>
    <n v="75.5"/>
  </r>
  <r>
    <s v="15/05/2016"/>
    <x v="2"/>
    <s v="Italy - tomatoes - Tomates rondes - Round tomatoes"/>
    <n v="87"/>
  </r>
  <r>
    <s v="22/05/2016"/>
    <x v="2"/>
    <s v="Italy - tomatoes - Tomates cerises - Cherry tomatoes"/>
    <n v="122.58329999999999"/>
  </r>
  <r>
    <s v="22/05/2016"/>
    <x v="2"/>
    <s v="Italy - tomatoes - Tomates Grappes - Vine/trusses tomatoes"/>
    <n v="73"/>
  </r>
  <r>
    <s v="22/05/2016"/>
    <x v="2"/>
    <s v="Italy - tomatoes - Tomates rondes - Round tomatoes"/>
    <n v="84.25"/>
  </r>
  <r>
    <s v="29/05/2016"/>
    <x v="2"/>
    <s v="Italy - tomatoes - Tomates cerises - Cherry tomatoes"/>
    <n v="118.83329999999999"/>
  </r>
  <r>
    <s v="29/05/2016"/>
    <x v="2"/>
    <s v="Italy - tomatoes - Tomates Grappes - Vine/trusses tomatoes"/>
    <n v="71.5"/>
  </r>
  <r>
    <s v="29/05/2016"/>
    <x v="2"/>
    <s v="Italy - tomatoes - Tomates rondes - Round tomatoes"/>
    <n v="82.833299999999994"/>
  </r>
  <r>
    <s v="05/06/2016"/>
    <x v="2"/>
    <s v="Italy - tomatoes - Tomates cerises - Cherry tomatoes"/>
    <n v="127.5"/>
  </r>
  <r>
    <s v="05/06/2016"/>
    <x v="2"/>
    <s v="Italy - tomatoes - Tomates Grappes - Vine/trusses tomatoes"/>
    <n v="71.666700000000006"/>
  </r>
  <r>
    <s v="05/06/2016"/>
    <x v="2"/>
    <s v="Italy - tomatoes - Tomates rondes - Round tomatoes"/>
    <n v="81.666700000000006"/>
  </r>
  <r>
    <s v="12/06/2016"/>
    <x v="2"/>
    <s v="Italy - tomatoes - Tomates cerises - Cherry tomatoes"/>
    <n v="109.33329999999999"/>
  </r>
  <r>
    <s v="12/06/2016"/>
    <x v="2"/>
    <s v="Italy - tomatoes - Tomates Grappes - Vine/trusses tomatoes"/>
    <n v="68.25"/>
  </r>
  <r>
    <s v="12/06/2016"/>
    <x v="2"/>
    <s v="Italy - tomatoes - Tomates rondes - Round tomatoes"/>
    <n v="71.25"/>
  </r>
  <r>
    <s v="19/06/2016"/>
    <x v="2"/>
    <s v="Italy - tomatoes - Tomates cerises - Cherry tomatoes"/>
    <n v="119"/>
  </r>
  <r>
    <s v="19/06/2016"/>
    <x v="2"/>
    <s v="Italy - tomatoes - Tomates Grappes - Vine/trusses tomatoes"/>
    <n v="67.166700000000006"/>
  </r>
  <r>
    <s v="19/06/2016"/>
    <x v="2"/>
    <s v="Italy - tomatoes - Tomates rondes - Round tomatoes"/>
    <n v="69"/>
  </r>
  <r>
    <s v="26/06/2016"/>
    <x v="2"/>
    <s v="Italy - tomatoes - Tomates cerises - Cherry tomatoes"/>
    <n v="111.58329999999999"/>
  </r>
  <r>
    <s v="26/06/2016"/>
    <x v="2"/>
    <s v="Italy - tomatoes - Tomates Grappes - Vine/trusses tomatoes"/>
    <n v="65"/>
  </r>
  <r>
    <s v="26/06/2016"/>
    <x v="2"/>
    <s v="Italy - tomatoes - Tomates rondes - Round tomatoes"/>
    <n v="70"/>
  </r>
  <r>
    <s v="03/07/2016"/>
    <x v="2"/>
    <s v="Italy - tomatoes - Tomates cerises - Cherry tomatoes"/>
    <n v="115.16670000000001"/>
  </r>
  <r>
    <s v="03/07/2016"/>
    <x v="2"/>
    <s v="Italy - tomatoes - Tomates Grappes - Vine/trusses tomatoes"/>
    <n v="58"/>
  </r>
  <r>
    <s v="03/07/2016"/>
    <x v="2"/>
    <s v="Italy - tomatoes - Tomates rondes - Round tomatoes"/>
    <n v="59.5"/>
  </r>
  <r>
    <s v="10/07/2016"/>
    <x v="2"/>
    <s v="Italy - tomatoes - Tomates cerises - Cherry tomatoes"/>
    <n v="85"/>
  </r>
  <r>
    <s v="10/07/2016"/>
    <x v="2"/>
    <s v="Italy - tomatoes - Tomates Grappes - Vine/trusses tomatoes"/>
    <n v="65"/>
  </r>
  <r>
    <s v="10/07/2016"/>
    <x v="2"/>
    <s v="Italy - tomatoes - Tomates rondes - Round tomatoes"/>
    <n v="70"/>
  </r>
  <r>
    <s v="17/07/2016"/>
    <x v="2"/>
    <s v="Italy - tomatoes - Tomates rondes - Round tomatoes"/>
    <n v="83"/>
  </r>
  <r>
    <s v="24/07/2016"/>
    <x v="2"/>
    <s v="Italy - tomatoes - Tomates rondes - Round tomatoes"/>
    <n v="83"/>
  </r>
  <r>
    <s v="31/07/2016"/>
    <x v="2"/>
    <s v="Italy - tomatoes - Tomates rondes - Round tomatoes"/>
    <n v="79"/>
  </r>
  <r>
    <s v="07/08/2016"/>
    <x v="2"/>
    <s v="Italy - tomatoes - Tomates rondes - Round tomatoes"/>
    <n v="138"/>
  </r>
  <r>
    <s v="14/08/2016"/>
    <x v="2"/>
    <s v="Italy - tomatoes - Tomates cerises - Cherry tomatoes"/>
    <n v="150.83330000000001"/>
  </r>
  <r>
    <s v="14/08/2016"/>
    <x v="2"/>
    <s v="Italy - tomatoes - Tomates Grappes - Vine/trusses tomatoes"/>
    <n v="81.333299999999994"/>
  </r>
  <r>
    <s v="14/08/2016"/>
    <x v="2"/>
    <s v="Italy - tomatoes - Tomates rondes - Round tomatoes"/>
    <n v="112.66670000000001"/>
  </r>
  <r>
    <s v="21/08/2016"/>
    <x v="2"/>
    <s v="Italy - tomatoes - Tomates cerises - Cherry tomatoes"/>
    <n v="151.19999999999999"/>
  </r>
  <r>
    <s v="21/08/2016"/>
    <x v="2"/>
    <s v="Italy - tomatoes - Tomates Grappes - Vine/trusses tomatoes"/>
    <n v="86.4"/>
  </r>
  <r>
    <s v="21/08/2016"/>
    <x v="2"/>
    <s v="Italy - tomatoes - Tomates rondes - Round tomatoes"/>
    <n v="115.8"/>
  </r>
  <r>
    <s v="28/08/2016"/>
    <x v="2"/>
    <s v="Italy - tomatoes - Tomates cerises - Cherry tomatoes"/>
    <n v="155.16669999999999"/>
  </r>
  <r>
    <s v="28/08/2016"/>
    <x v="2"/>
    <s v="Italy - tomatoes - Tomates Grappes - Vine/trusses tomatoes"/>
    <n v="84.666700000000006"/>
  </r>
  <r>
    <s v="28/08/2016"/>
    <x v="2"/>
    <s v="Italy - tomatoes - Tomates rondes - Round tomatoes"/>
    <n v="118.66670000000001"/>
  </r>
  <r>
    <s v="04/09/2016"/>
    <x v="2"/>
    <s v="Italy - tomatoes - Tomates cerises - Cherry tomatoes"/>
    <n v="126.33329999999999"/>
  </r>
  <r>
    <s v="04/09/2016"/>
    <x v="2"/>
    <s v="Italy - tomatoes - Tomates Grappes - Vine/trusses tomatoes"/>
    <n v="84.666700000000006"/>
  </r>
  <r>
    <s v="04/09/2016"/>
    <x v="2"/>
    <s v="Italy - tomatoes - Tomates rondes - Round tomatoes"/>
    <n v="107.83329999999999"/>
  </r>
  <r>
    <s v="11/09/2016"/>
    <x v="2"/>
    <s v="Italy - tomatoes - Tomates cerises - Cherry tomatoes"/>
    <n v="97.666700000000006"/>
  </r>
  <r>
    <s v="11/09/2016"/>
    <x v="2"/>
    <s v="Italy - tomatoes - Tomates Grappes - Vine/trusses tomatoes"/>
    <n v="81.400000000000006"/>
  </r>
  <r>
    <s v="11/09/2016"/>
    <x v="2"/>
    <s v="Italy - tomatoes - Tomates rondes - Round tomatoes"/>
    <n v="106.66670000000001"/>
  </r>
  <r>
    <s v="18/09/2016"/>
    <x v="2"/>
    <s v="Italy - tomatoes - Tomates cerises - Cherry tomatoes"/>
    <n v="95"/>
  </r>
  <r>
    <s v="18/09/2016"/>
    <x v="2"/>
    <s v="Italy - tomatoes - Tomates Grappes - Vine/trusses tomatoes"/>
    <n v="86.666700000000006"/>
  </r>
  <r>
    <s v="18/09/2016"/>
    <x v="2"/>
    <s v="Italy - tomatoes - Tomates rondes - Round tomatoes"/>
    <n v="108.83329999999999"/>
  </r>
  <r>
    <s v="25/09/2016"/>
    <x v="2"/>
    <s v="Italy - tomatoes - Tomates cerises - Cherry tomatoes"/>
    <n v="92.333299999999994"/>
  </r>
  <r>
    <s v="25/09/2016"/>
    <x v="2"/>
    <s v="Italy - tomatoes - Tomates Grappes - Vine/trusses tomatoes"/>
    <n v="87"/>
  </r>
  <r>
    <s v="25/09/2016"/>
    <x v="2"/>
    <s v="Italy - tomatoes - Tomates rondes - Round tomatoes"/>
    <n v="107"/>
  </r>
  <r>
    <s v="02/10/2016"/>
    <x v="2"/>
    <s v="Italy - tomatoes - Tomates cerises - Cherry tomatoes"/>
    <n v="137.41669999999999"/>
  </r>
  <r>
    <s v="02/10/2016"/>
    <x v="2"/>
    <s v="Italy - tomatoes - Tomates Grappes - Vine/trusses tomatoes"/>
    <n v="94.5"/>
  </r>
  <r>
    <s v="02/10/2016"/>
    <x v="2"/>
    <s v="Italy - tomatoes - Tomates rondes - Round tomatoes"/>
    <n v="94.666700000000006"/>
  </r>
  <r>
    <s v="09/10/2016"/>
    <x v="2"/>
    <s v="Italy - tomatoes - Tomates cerises - Cherry tomatoes"/>
    <n v="137.91669999999999"/>
  </r>
  <r>
    <s v="09/10/2016"/>
    <x v="2"/>
    <s v="Italy - tomatoes - Tomates Grappes - Vine/trusses tomatoes"/>
    <n v="95.5"/>
  </r>
  <r>
    <s v="09/10/2016"/>
    <x v="2"/>
    <s v="Italy - tomatoes - Tomates rondes - Round tomatoes"/>
    <n v="92.666700000000006"/>
  </r>
  <r>
    <s v="16/10/2016"/>
    <x v="2"/>
    <s v="Italy - tomatoes - Tomates cerises - Cherry tomatoes"/>
    <n v="139.16669999999999"/>
  </r>
  <r>
    <s v="16/10/2016"/>
    <x v="2"/>
    <s v="Italy - tomatoes - Tomates Grappes - Vine/trusses tomatoes"/>
    <n v="94.583299999999994"/>
  </r>
  <r>
    <s v="16/10/2016"/>
    <x v="2"/>
    <s v="Italy - tomatoes - Tomates rondes - Round tomatoes"/>
    <n v="90.833299999999994"/>
  </r>
  <r>
    <s v="23/10/2016"/>
    <x v="2"/>
    <s v="Italy - tomatoes - Tomates cerises - Cherry tomatoes"/>
    <n v="140.5"/>
  </r>
  <r>
    <s v="23/10/2016"/>
    <x v="2"/>
    <s v="Italy - tomatoes - Tomates Grappes - Vine/trusses tomatoes"/>
    <n v="101.91670000000001"/>
  </r>
  <r>
    <s v="23/10/2016"/>
    <x v="2"/>
    <s v="Italy - tomatoes - Tomates rondes - Round tomatoes"/>
    <n v="96.25"/>
  </r>
  <r>
    <s v="30/10/2016"/>
    <x v="2"/>
    <s v="Italy - tomatoes - Tomates cerises - Cherry tomatoes"/>
    <n v="140.33330000000001"/>
  </r>
  <r>
    <s v="30/10/2016"/>
    <x v="2"/>
    <s v="Italy - tomatoes - Tomates Grappes - Vine/trusses tomatoes"/>
    <n v="107.16670000000001"/>
  </r>
  <r>
    <s v="30/10/2016"/>
    <x v="2"/>
    <s v="Italy - tomatoes - Tomates rondes - Round tomatoes"/>
    <n v="96"/>
  </r>
  <r>
    <s v="06/11/2016"/>
    <x v="2"/>
    <s v="Italy - tomatoes - Tomates cerises - Cherry tomatoes"/>
    <n v="140.83330000000001"/>
  </r>
  <r>
    <s v="06/11/2016"/>
    <x v="2"/>
    <s v="Italy - tomatoes - Tomates Grappes - Vine/trusses tomatoes"/>
    <n v="111.66670000000001"/>
  </r>
  <r>
    <s v="06/11/2016"/>
    <x v="2"/>
    <s v="Italy - tomatoes - Tomates rondes - Round tomatoes"/>
    <n v="102.83329999999999"/>
  </r>
  <r>
    <s v="13/11/2016"/>
    <x v="2"/>
    <s v="Italy - tomatoes - Tomates cerises - Cherry tomatoes"/>
    <n v="149.41669999999999"/>
  </r>
  <r>
    <s v="13/11/2016"/>
    <x v="2"/>
    <s v="Italy - tomatoes - Tomates Grappes - Vine/trusses tomatoes"/>
    <n v="112.66670000000001"/>
  </r>
  <r>
    <s v="13/11/2016"/>
    <x v="2"/>
    <s v="Italy - tomatoes - Tomates rondes - Round tomatoes"/>
    <n v="108.41670000000001"/>
  </r>
  <r>
    <s v="20/11/2016"/>
    <x v="2"/>
    <s v="Italy - tomatoes - Tomates cerises - Cherry tomatoes"/>
    <n v="160.58330000000001"/>
  </r>
  <r>
    <s v="20/11/2016"/>
    <x v="2"/>
    <s v="Italy - tomatoes - Tomates Grappes - Vine/trusses tomatoes"/>
    <n v="121.25"/>
  </r>
  <r>
    <s v="20/11/2016"/>
    <x v="2"/>
    <s v="Italy - tomatoes - Tomates rondes - Round tomatoes"/>
    <n v="126.75"/>
  </r>
  <r>
    <s v="27/11/2016"/>
    <x v="2"/>
    <s v="Italy - tomatoes - Tomates cerises - Cherry tomatoes"/>
    <n v="169.16669999999999"/>
  </r>
  <r>
    <s v="27/11/2016"/>
    <x v="2"/>
    <s v="Italy - tomatoes - Tomates Grappes - Vine/trusses tomatoes"/>
    <n v="117.41670000000001"/>
  </r>
  <r>
    <s v="27/11/2016"/>
    <x v="2"/>
    <s v="Italy - tomatoes - Tomates rondes - Round tomatoes"/>
    <n v="139.83330000000001"/>
  </r>
  <r>
    <s v="04/12/2016"/>
    <x v="2"/>
    <s v="Italy - tomatoes - Tomates cerises - Cherry tomatoes"/>
    <n v="168.08330000000001"/>
  </r>
  <r>
    <s v="04/12/2016"/>
    <x v="2"/>
    <s v="Italy - tomatoes - Tomates Grappes - Vine/trusses tomatoes"/>
    <n v="105"/>
  </r>
  <r>
    <s v="04/12/2016"/>
    <x v="2"/>
    <s v="Italy - tomatoes - Tomates rondes - Round tomatoes"/>
    <n v="132.58330000000001"/>
  </r>
  <r>
    <s v="11/12/2016"/>
    <x v="2"/>
    <s v="Italy - tomatoes - Tomates cerises - Cherry tomatoes"/>
    <n v="176.91669999999999"/>
  </r>
  <r>
    <s v="11/12/2016"/>
    <x v="2"/>
    <s v="Italy - tomatoes - Tomates Grappes - Vine/trusses tomatoes"/>
    <n v="105.16670000000001"/>
  </r>
  <r>
    <s v="11/12/2016"/>
    <x v="2"/>
    <s v="Italy - tomatoes - Tomates rondes - Round tomatoes"/>
    <n v="135"/>
  </r>
  <r>
    <s v="18/12/2016"/>
    <x v="2"/>
    <s v="Italy - tomatoes - Tomates cerises - Cherry tomatoes"/>
    <n v="204.83330000000001"/>
  </r>
  <r>
    <s v="18/12/2016"/>
    <x v="2"/>
    <s v="Italy - tomatoes - Tomates Grappes - Vine/trusses tomatoes"/>
    <n v="130.83330000000001"/>
  </r>
  <r>
    <s v="18/12/2016"/>
    <x v="2"/>
    <s v="Italy - tomatoes - Tomates rondes - Round tomatoes"/>
    <n v="146.08330000000001"/>
  </r>
  <r>
    <s v="08/01/2017"/>
    <x v="3"/>
    <s v="Italy - tomatoes - Tomates cerises - Cherry tomatoes"/>
    <n v="275.7"/>
  </r>
  <r>
    <s v="08/01/2017"/>
    <x v="3"/>
    <s v="Italy - tomatoes - Tomates Grappes - Vine/trusses tomatoes"/>
    <n v="162.80000000000001"/>
  </r>
  <r>
    <s v="08/01/2017"/>
    <x v="3"/>
    <s v="Italy - tomatoes - Tomates rondes - Round tomatoes"/>
    <n v="172.3"/>
  </r>
  <r>
    <s v="15/01/2017"/>
    <x v="3"/>
    <s v="Italy - tomatoes - Tomates cerises - Cherry tomatoes"/>
    <n v="292.91669999999999"/>
  </r>
  <r>
    <s v="15/01/2017"/>
    <x v="3"/>
    <s v="Italy - tomatoes - Tomates Grappes - Vine/trusses tomatoes"/>
    <n v="187.08330000000001"/>
  </r>
  <r>
    <s v="15/01/2017"/>
    <x v="3"/>
    <s v="Italy - tomatoes - Tomates rondes - Round tomatoes"/>
    <n v="190.83330000000001"/>
  </r>
  <r>
    <s v="22/01/2017"/>
    <x v="3"/>
    <s v="Italy - tomatoes - Tomates cerises - Cherry tomatoes"/>
    <n v="318.33330000000001"/>
  </r>
  <r>
    <s v="22/01/2017"/>
    <x v="3"/>
    <s v="Italy - tomatoes - Tomates Grappes - Vine/trusses tomatoes"/>
    <n v="212.08330000000001"/>
  </r>
  <r>
    <s v="22/01/2017"/>
    <x v="3"/>
    <s v="Italy - tomatoes - Tomates rondes - Round tomatoes"/>
    <n v="194.41669999999999"/>
  </r>
  <r>
    <s v="29/01/2017"/>
    <x v="3"/>
    <s v="Italy - tomatoes - Tomates cerises - Cherry tomatoes"/>
    <n v="325.25"/>
  </r>
  <r>
    <s v="29/01/2017"/>
    <x v="3"/>
    <s v="Italy - tomatoes - Tomates Grappes - Vine/trusses tomatoes"/>
    <n v="218.33330000000001"/>
  </r>
  <r>
    <s v="29/01/2017"/>
    <x v="3"/>
    <s v="Italy - tomatoes - Tomates rondes - Round tomatoes"/>
    <n v="194.91669999999999"/>
  </r>
  <r>
    <s v="05/02/2017"/>
    <x v="3"/>
    <s v="Italy - tomatoes - Tomates cerises - Cherry tomatoes"/>
    <n v="304.16669999999999"/>
  </r>
  <r>
    <s v="05/02/2017"/>
    <x v="3"/>
    <s v="Italy - tomatoes - Tomates Grappes - Vine/trusses tomatoes"/>
    <n v="203.08330000000001"/>
  </r>
  <r>
    <s v="05/02/2017"/>
    <x v="3"/>
    <s v="Italy - tomatoes - Tomates rondes - Round tomatoes"/>
    <n v="176.91669999999999"/>
  </r>
  <r>
    <s v="12/02/2017"/>
    <x v="3"/>
    <s v="Italy - tomatoes - Tomates cerises - Cherry tomatoes"/>
    <n v="276.08330000000001"/>
  </r>
  <r>
    <s v="12/02/2017"/>
    <x v="3"/>
    <s v="Italy - tomatoes - Tomates Grappes - Vine/trusses tomatoes"/>
    <n v="181"/>
  </r>
  <r>
    <s v="12/02/2017"/>
    <x v="3"/>
    <s v="Italy - tomatoes - Tomates rondes - Round tomatoes"/>
    <n v="170.91669999999999"/>
  </r>
  <r>
    <s v="19/02/2017"/>
    <x v="3"/>
    <s v="Italy - tomatoes - Tomates cerises - Cherry tomatoes"/>
    <n v="250.83330000000001"/>
  </r>
  <r>
    <s v="19/02/2017"/>
    <x v="3"/>
    <s v="Italy - tomatoes - Tomates Grappes - Vine/trusses tomatoes"/>
    <n v="144.58330000000001"/>
  </r>
  <r>
    <s v="19/02/2017"/>
    <x v="3"/>
    <s v="Italy - tomatoes - Tomates rondes - Round tomatoes"/>
    <n v="156.25"/>
  </r>
  <r>
    <s v="26/02/2017"/>
    <x v="3"/>
    <s v="Italy - tomatoes - Tomates cerises - Cherry tomatoes"/>
    <n v="230.83330000000001"/>
  </r>
  <r>
    <s v="26/02/2017"/>
    <x v="3"/>
    <s v="Italy - tomatoes - Tomates Grappes - Vine/trusses tomatoes"/>
    <n v="121.91670000000001"/>
  </r>
  <r>
    <s v="26/02/2017"/>
    <x v="3"/>
    <s v="Italy - tomatoes - Tomates rondes - Round tomatoes"/>
    <n v="130.25"/>
  </r>
  <r>
    <s v="05/03/2017"/>
    <x v="3"/>
    <s v="Italy - tomatoes - Tomates cerises - Cherry tomatoes"/>
    <n v="177.5"/>
  </r>
  <r>
    <s v="05/03/2017"/>
    <x v="3"/>
    <s v="Italy - tomatoes - Tomates Grappes - Vine/trusses tomatoes"/>
    <n v="99.333299999999994"/>
  </r>
  <r>
    <s v="05/03/2017"/>
    <x v="3"/>
    <s v="Italy - tomatoes - Tomates rondes - Round tomatoes"/>
    <n v="126.25"/>
  </r>
  <r>
    <s v="12/03/2017"/>
    <x v="3"/>
    <s v="Italy - tomatoes - Tomates cerises - Cherry tomatoes"/>
    <n v="191.08330000000001"/>
  </r>
  <r>
    <s v="12/03/2017"/>
    <x v="3"/>
    <s v="Italy - tomatoes - Tomates Grappes - Vine/trusses tomatoes"/>
    <n v="120.66670000000001"/>
  </r>
  <r>
    <s v="12/03/2017"/>
    <x v="3"/>
    <s v="Italy - tomatoes - Tomates rondes - Round tomatoes"/>
    <n v="146.66669999999999"/>
  </r>
  <r>
    <s v="19/03/2017"/>
    <x v="3"/>
    <s v="Italy - tomatoes - Tomates cerises - Cherry tomatoes"/>
    <n v="206.66669999999999"/>
  </r>
  <r>
    <s v="19/03/2017"/>
    <x v="3"/>
    <s v="Italy - tomatoes - Tomates Grappes - Vine/trusses tomatoes"/>
    <n v="128"/>
  </r>
  <r>
    <s v="19/03/2017"/>
    <x v="3"/>
    <s v="Italy - tomatoes - Tomates rondes - Round tomatoes"/>
    <n v="158.75"/>
  </r>
  <r>
    <s v="26/03/2017"/>
    <x v="3"/>
    <s v="Italy - tomatoes - Tomates cerises - Cherry tomatoes"/>
    <n v="215"/>
  </r>
  <r>
    <s v="26/03/2017"/>
    <x v="3"/>
    <s v="Italy - tomatoes - Tomates Grappes - Vine/trusses tomatoes"/>
    <n v="145"/>
  </r>
  <r>
    <s v="26/03/2017"/>
    <x v="3"/>
    <s v="Italy - tomatoes - Tomates rondes - Round tomatoes"/>
    <n v="173.91669999999999"/>
  </r>
  <r>
    <s v="02/04/2017"/>
    <x v="3"/>
    <s v="Italy - tomatoes - Tomates cerises - Cherry tomatoes"/>
    <n v="237.58330000000001"/>
  </r>
  <r>
    <s v="02/04/2017"/>
    <x v="3"/>
    <s v="Italy - tomatoes - Tomates Grappes - Vine/trusses tomatoes"/>
    <n v="148.16669999999999"/>
  </r>
  <r>
    <s v="02/04/2017"/>
    <x v="3"/>
    <s v="Italy - tomatoes - Tomates rondes - Round tomatoes"/>
    <n v="172.5"/>
  </r>
  <r>
    <s v="09/04/2017"/>
    <x v="3"/>
    <s v="Italy - tomatoes - Tomates cerises - Cherry tomatoes"/>
    <n v="267.5"/>
  </r>
  <r>
    <s v="09/04/2017"/>
    <x v="3"/>
    <s v="Italy - tomatoes - Tomates Grappes - Vine/trusses tomatoes"/>
    <n v="162.66669999999999"/>
  </r>
  <r>
    <s v="09/04/2017"/>
    <x v="3"/>
    <s v="Italy - tomatoes - Tomates rondes - Round tomatoes"/>
    <n v="165.83330000000001"/>
  </r>
  <r>
    <s v="16/04/2017"/>
    <x v="3"/>
    <s v="Italy - tomatoes - Tomates cerises - Cherry tomatoes"/>
    <n v="272.83330000000001"/>
  </r>
  <r>
    <s v="16/04/2017"/>
    <x v="3"/>
    <s v="Italy - tomatoes - Tomates Grappes - Vine/trusses tomatoes"/>
    <n v="162.25"/>
  </r>
  <r>
    <s v="16/04/2017"/>
    <x v="3"/>
    <s v="Italy - tomatoes - Tomates rondes - Round tomatoes"/>
    <n v="168.25"/>
  </r>
  <r>
    <s v="23/04/2017"/>
    <x v="3"/>
    <s v="Italy - tomatoes - Tomates cerises - Cherry tomatoes"/>
    <n v="270.25"/>
  </r>
  <r>
    <s v="23/04/2017"/>
    <x v="3"/>
    <s v="Italy - tomatoes - Tomates Grappes - Vine/trusses tomatoes"/>
    <n v="164.33330000000001"/>
  </r>
  <r>
    <s v="23/04/2017"/>
    <x v="3"/>
    <s v="Italy - tomatoes - Tomates rondes - Round tomatoes"/>
    <n v="167.16669999999999"/>
  </r>
  <r>
    <s v="30/04/2017"/>
    <x v="3"/>
    <s v="Italy - tomatoes - Tomates cerises - Cherry tomatoes"/>
    <n v="245.58330000000001"/>
  </r>
  <r>
    <s v="30/04/2017"/>
    <x v="3"/>
    <s v="Italy - tomatoes - Tomates Grappes - Vine/trusses tomatoes"/>
    <n v="148.08330000000001"/>
  </r>
  <r>
    <s v="30/04/2017"/>
    <x v="3"/>
    <s v="Italy - tomatoes - Tomates rondes - Round tomatoes"/>
    <n v="139.75"/>
  </r>
  <r>
    <s v="07/05/2017"/>
    <x v="3"/>
    <s v="Italy - tomatoes - Tomates cerises - Cherry tomatoes"/>
    <n v="231.16669999999999"/>
  </r>
  <r>
    <s v="07/05/2017"/>
    <x v="3"/>
    <s v="Italy - tomatoes - Tomates Grappes - Vine/trusses tomatoes"/>
    <n v="135.66669999999999"/>
  </r>
  <r>
    <s v="07/05/2017"/>
    <x v="3"/>
    <s v="Italy - tomatoes - Tomates rondes - Round tomatoes"/>
    <n v="127.16670000000001"/>
  </r>
  <r>
    <s v="14/05/2017"/>
    <x v="3"/>
    <s v="Italy - tomatoes - Tomates cerises - Cherry tomatoes"/>
    <n v="212.66669999999999"/>
  </r>
  <r>
    <s v="14/05/2017"/>
    <x v="3"/>
    <s v="Italy - tomatoes - Tomates Grappes - Vine/trusses tomatoes"/>
    <n v="131.41669999999999"/>
  </r>
  <r>
    <s v="14/05/2017"/>
    <x v="3"/>
    <s v="Italy - tomatoes - Tomates rondes - Round tomatoes"/>
    <n v="122.83329999999999"/>
  </r>
  <r>
    <s v="21/05/2017"/>
    <x v="3"/>
    <s v="Italy - tomatoes - Tomates cerises - Cherry tomatoes"/>
    <n v="162.08330000000001"/>
  </r>
  <r>
    <s v="21/05/2017"/>
    <x v="3"/>
    <s v="Italy - tomatoes - Tomates Grappes - Vine/trusses tomatoes"/>
    <n v="102.5"/>
  </r>
  <r>
    <s v="21/05/2017"/>
    <x v="3"/>
    <s v="Italy - tomatoes - Tomates rondes - Round tomatoes"/>
    <n v="104.33329999999999"/>
  </r>
  <r>
    <s v="28/05/2017"/>
    <x v="3"/>
    <s v="Italy - tomatoes - Tomates cerises - Cherry tomatoes"/>
    <n v="130.83330000000001"/>
  </r>
  <r>
    <s v="28/05/2017"/>
    <x v="3"/>
    <s v="Italy - tomatoes - Tomates Grappes - Vine/trusses tomatoes"/>
    <n v="93.75"/>
  </r>
  <r>
    <s v="28/05/2017"/>
    <x v="3"/>
    <s v="Italy - tomatoes - Tomates rondes - Round tomatoes"/>
    <n v="114.41670000000001"/>
  </r>
  <r>
    <s v="04/06/2017"/>
    <x v="3"/>
    <s v="Italy - tomatoes - Tomates cerises - Cherry tomatoes"/>
    <n v="141.5"/>
  </r>
  <r>
    <s v="04/06/2017"/>
    <x v="3"/>
    <s v="Italy - tomatoes - Tomates Grappes - Vine/trusses tomatoes"/>
    <n v="111.91670000000001"/>
  </r>
  <r>
    <s v="04/06/2017"/>
    <x v="3"/>
    <s v="Italy - tomatoes - Tomates rondes - Round tomatoes"/>
    <n v="122.75"/>
  </r>
  <r>
    <s v="11/06/2017"/>
    <x v="3"/>
    <s v="Italy - tomatoes - Tomates cerises - Cherry tomatoes"/>
    <n v="137.66669999999999"/>
  </r>
  <r>
    <s v="11/06/2017"/>
    <x v="3"/>
    <s v="Italy - tomatoes - Tomates Grappes - Vine/trusses tomatoes"/>
    <n v="102.33329999999999"/>
  </r>
  <r>
    <s v="11/06/2017"/>
    <x v="3"/>
    <s v="Italy - tomatoes - Tomates rondes - Round tomatoes"/>
    <n v="106.33329999999999"/>
  </r>
  <r>
    <s v="18/06/2017"/>
    <x v="3"/>
    <s v="Italy - tomatoes - Tomates cerises - Cherry tomatoes"/>
    <n v="128.41669999999999"/>
  </r>
  <r>
    <s v="18/06/2017"/>
    <x v="3"/>
    <s v="Italy - tomatoes - Tomates Grappes - Vine/trusses tomatoes"/>
    <n v="99.75"/>
  </r>
  <r>
    <s v="18/06/2017"/>
    <x v="3"/>
    <s v="Italy - tomatoes - Tomates rondes - Round tomatoes"/>
    <n v="103.41670000000001"/>
  </r>
  <r>
    <s v="25/06/2017"/>
    <x v="3"/>
    <s v="Italy - tomatoes - Tomates cerises - Cherry tomatoes"/>
    <n v="118.75"/>
  </r>
  <r>
    <s v="25/06/2017"/>
    <x v="3"/>
    <s v="Italy - tomatoes - Tomates Grappes - Vine/trusses tomatoes"/>
    <n v="86.833299999999994"/>
  </r>
  <r>
    <s v="25/06/2017"/>
    <x v="3"/>
    <s v="Italy - tomatoes - Tomates rondes - Round tomatoes"/>
    <n v="95.666700000000006"/>
  </r>
  <r>
    <s v="02/07/2017"/>
    <x v="3"/>
    <s v="Italy - tomatoes - Tomates cerises - Cherry tomatoes"/>
    <n v="124.58329999999999"/>
  </r>
  <r>
    <s v="02/07/2017"/>
    <x v="3"/>
    <s v="Italy - tomatoes - Tomates Grappes - Vine/trusses tomatoes"/>
    <n v="88.583299999999994"/>
  </r>
  <r>
    <s v="02/07/2017"/>
    <x v="3"/>
    <s v="Italy - tomatoes - Tomates rondes - Round tomatoes"/>
    <n v="105.25"/>
  </r>
  <r>
    <s v="09/07/2017"/>
    <x v="3"/>
    <s v="Italy - tomatoes - Tomates cerises - Cherry tomatoes"/>
    <n v="140.91669999999999"/>
  </r>
  <r>
    <s v="09/07/2017"/>
    <x v="3"/>
    <s v="Italy - tomatoes - Tomates Grappes - Vine/trusses tomatoes"/>
    <n v="90.833299999999994"/>
  </r>
  <r>
    <s v="09/07/2017"/>
    <x v="3"/>
    <s v="Italy - tomatoes - Tomates rondes - Round tomatoes"/>
    <n v="111.33329999999999"/>
  </r>
  <r>
    <s v="16/07/2017"/>
    <x v="3"/>
    <s v="Italy - tomatoes - Tomates cerises - Cherry tomatoes"/>
    <n v="197.16669999999999"/>
  </r>
  <r>
    <s v="16/07/2017"/>
    <x v="3"/>
    <s v="Italy - tomatoes - Tomates Grappes - Vine/trusses tomatoes"/>
    <n v="130.5"/>
  </r>
  <r>
    <s v="16/07/2017"/>
    <x v="3"/>
    <s v="Italy - tomatoes - Tomates rondes - Round tomatoes"/>
    <n v="164.5"/>
  </r>
  <r>
    <s v="23/07/2017"/>
    <x v="3"/>
    <s v="Italy - tomatoes - Tomates cerises - Cherry tomatoes"/>
    <n v="178.83330000000001"/>
  </r>
  <r>
    <s v="23/07/2017"/>
    <x v="3"/>
    <s v="Italy - tomatoes - Tomates Grappes - Vine/trusses tomatoes"/>
    <n v="140.83330000000001"/>
  </r>
  <r>
    <s v="23/07/2017"/>
    <x v="3"/>
    <s v="Italy - tomatoes - Tomates rondes - Round tomatoes"/>
    <n v="164.83330000000001"/>
  </r>
  <r>
    <s v="30/07/2017"/>
    <x v="3"/>
    <s v="Italy - tomatoes - Tomates cerises - Cherry tomatoes"/>
    <n v="105"/>
  </r>
  <r>
    <s v="30/07/2017"/>
    <x v="3"/>
    <s v="Italy - tomatoes - Tomates Grappes - Vine/trusses tomatoes"/>
    <n v="85"/>
  </r>
  <r>
    <s v="30/07/2017"/>
    <x v="3"/>
    <s v="Italy - tomatoes - Tomates rondes - Round tomatoes"/>
    <n v="80"/>
  </r>
  <r>
    <s v="06/08/2017"/>
    <x v="3"/>
    <s v="Italy - tomatoes - Tomates cerises - Cherry tomatoes"/>
    <n v="142.33000000000001"/>
  </r>
  <r>
    <s v="06/08/2017"/>
    <x v="3"/>
    <s v="Italy - tomatoes - Tomates Grappes - Vine/trusses tomatoes"/>
    <n v="116.17"/>
  </r>
  <r>
    <s v="06/08/2017"/>
    <x v="3"/>
    <s v="Italy - tomatoes - Tomates rondes - Round tomatoes"/>
    <n v="171.5"/>
  </r>
  <r>
    <s v="13/08/2017"/>
    <x v="3"/>
    <s v="Italy - tomatoes - Tomates cerises - Cherry tomatoes"/>
    <n v="128"/>
  </r>
  <r>
    <s v="13/08/2017"/>
    <x v="3"/>
    <s v="Italy - tomatoes - Tomates Grappes - Vine/trusses tomatoes"/>
    <n v="104.17"/>
  </r>
  <r>
    <s v="13/08/2017"/>
    <x v="3"/>
    <s v="Italy - tomatoes - Tomates rondes - Round tomatoes"/>
    <n v="193.5"/>
  </r>
  <r>
    <s v="20/08/2017"/>
    <x v="3"/>
    <s v="Italy - tomatoes - Tomates cerises - Cherry tomatoes"/>
    <n v="147.75"/>
  </r>
  <r>
    <s v="20/08/2017"/>
    <x v="3"/>
    <s v="Italy - tomatoes - Tomates Grappes - Vine/trusses tomatoes"/>
    <n v="114.25"/>
  </r>
  <r>
    <s v="20/08/2017"/>
    <x v="3"/>
    <s v="Italy - tomatoes - Tomates rondes - Round tomatoes"/>
    <n v="191.75"/>
  </r>
  <r>
    <s v="27/08/2017"/>
    <x v="3"/>
    <s v="Italy - tomatoes - Tomates cerises - Cherry tomatoes"/>
    <n v="167.83"/>
  </r>
  <r>
    <s v="27/08/2017"/>
    <x v="3"/>
    <s v="Italy - tomatoes - Tomates Grappes - Vine/trusses tomatoes"/>
    <n v="124.67"/>
  </r>
  <r>
    <s v="27/08/2017"/>
    <x v="3"/>
    <s v="Italy - tomatoes - Tomates rondes - Round tomatoes"/>
    <n v="178.5"/>
  </r>
  <r>
    <s v="03/09/2017"/>
    <x v="3"/>
    <s v="Italy - tomatoes - Tomates cerises - Cherry tomatoes"/>
    <n v="183.83"/>
  </r>
  <r>
    <s v="03/09/2017"/>
    <x v="3"/>
    <s v="Italy - tomatoes - Tomates Grappes - Vine/trusses tomatoes"/>
    <n v="134.83000000000001"/>
  </r>
  <r>
    <s v="03/09/2017"/>
    <x v="3"/>
    <s v="Italy - tomatoes - Tomates rondes - Round tomatoes"/>
    <n v="182.67"/>
  </r>
  <r>
    <s v="10/09/2017"/>
    <x v="3"/>
    <s v="Italy - tomatoes - Tomates cerises - Cherry tomatoes"/>
    <n v="177.83"/>
  </r>
  <r>
    <s v="10/09/2017"/>
    <x v="3"/>
    <s v="Italy - tomatoes - Tomates Grappes - Vine/trusses tomatoes"/>
    <n v="144.83000000000001"/>
  </r>
  <r>
    <s v="10/09/2017"/>
    <x v="3"/>
    <s v="Italy - tomatoes - Tomates rondes - Round tomatoes"/>
    <n v="185.17"/>
  </r>
  <r>
    <s v="17/09/2017"/>
    <x v="3"/>
    <s v="Italy - tomatoes - Tomates cerises - Cherry tomatoes"/>
    <n v="165"/>
  </r>
  <r>
    <s v="17/09/2017"/>
    <x v="3"/>
    <s v="Italy - tomatoes - Tomates Grappes - Vine/trusses tomatoes"/>
    <n v="159.66999999999999"/>
  </r>
  <r>
    <s v="17/09/2017"/>
    <x v="3"/>
    <s v="Italy - tomatoes - Tomates rondes - Round tomatoes"/>
    <n v="174.83"/>
  </r>
  <r>
    <s v="24/09/2017"/>
    <x v="3"/>
    <s v="Italy - tomatoes - Tomates cerises - Cherry tomatoes"/>
    <n v="154.16999999999999"/>
  </r>
  <r>
    <s v="24/09/2017"/>
    <x v="3"/>
    <s v="Italy - tomatoes - Tomates Grappes - Vine/trusses tomatoes"/>
    <n v="161.38"/>
  </r>
  <r>
    <s v="24/09/2017"/>
    <x v="3"/>
    <s v="Italy - tomatoes - Tomates rondes - Round tomatoes"/>
    <n v="184"/>
  </r>
  <r>
    <s v="01/10/2017"/>
    <x v="3"/>
    <s v="Italy - tomatoes - Tomates cerises - Cherry tomatoes"/>
    <n v="161.33000000000001"/>
  </r>
  <r>
    <s v="01/10/2017"/>
    <x v="3"/>
    <s v="Italy - tomatoes - Tomates Grappes - Vine/trusses tomatoes"/>
    <n v="152.5"/>
  </r>
  <r>
    <s v="01/10/2017"/>
    <x v="3"/>
    <s v="Italy - tomatoes - Tomates rondes - Round tomatoes"/>
    <n v="185.17"/>
  </r>
  <r>
    <s v="08/10/2017"/>
    <x v="3"/>
    <s v="Italy - tomatoes - Tomates cerises - Cherry tomatoes"/>
    <n v="188.5"/>
  </r>
  <r>
    <s v="08/10/2017"/>
    <x v="3"/>
    <s v="Italy - tomatoes - Tomates Grappes - Vine/trusses tomatoes"/>
    <n v="167.16499999999999"/>
  </r>
  <r>
    <s v="08/10/2017"/>
    <x v="3"/>
    <s v="Italy - tomatoes - Tomates rondes - Round tomatoes"/>
    <n v="195.5"/>
  </r>
  <r>
    <s v="15/10/2017"/>
    <x v="3"/>
    <s v="Italy - tomatoes - Tomates cerises - Cherry tomatoes"/>
    <n v="205.5"/>
  </r>
  <r>
    <s v="15/10/2017"/>
    <x v="3"/>
    <s v="Italy - tomatoes - Tomates Grappes - Vine/trusses tomatoes"/>
    <n v="182.08500000000001"/>
  </r>
  <r>
    <s v="15/10/2017"/>
    <x v="3"/>
    <s v="Italy - tomatoes - Tomates rondes - Round tomatoes"/>
    <n v="194.75"/>
  </r>
  <r>
    <s v="22/10/2017"/>
    <x v="3"/>
    <s v="Italy - tomatoes - Tomates cerises - Cherry tomatoes"/>
    <n v="212.77670000000001"/>
  </r>
  <r>
    <s v="22/10/2017"/>
    <x v="3"/>
    <s v="Italy - tomatoes - Tomates Grappes - Vine/trusses tomatoes"/>
    <n v="195.75"/>
  </r>
  <r>
    <s v="22/10/2017"/>
    <x v="3"/>
    <s v="Italy - tomatoes - Tomates rondes - Round tomatoes"/>
    <n v="184.33500000000001"/>
  </r>
  <r>
    <s v="29/10/2017"/>
    <x v="3"/>
    <s v="Italy - tomatoes - Tomates cerises - Cherry tomatoes"/>
    <n v="246"/>
  </r>
  <r>
    <s v="29/10/2017"/>
    <x v="3"/>
    <s v="Italy - tomatoes - Tomates Grappes - Vine/trusses tomatoes"/>
    <n v="181.91499999999999"/>
  </r>
  <r>
    <s v="29/10/2017"/>
    <x v="3"/>
    <s v="Italy - tomatoes - Tomates rondes - Round tomatoes"/>
    <n v="178.83500000000001"/>
  </r>
  <r>
    <s v="05/11/2017"/>
    <x v="3"/>
    <s v="Italy - tomatoes - Tomates cerises - Cherry tomatoes"/>
    <n v="251.5"/>
  </r>
  <r>
    <s v="05/11/2017"/>
    <x v="3"/>
    <s v="Italy - tomatoes - Tomates Grappes - Vine/trusses tomatoes"/>
    <n v="186.75"/>
  </r>
  <r>
    <s v="05/11/2017"/>
    <x v="3"/>
    <s v="Italy - tomatoes - Tomates rondes - Round tomatoes"/>
    <n v="184.41499999999999"/>
  </r>
  <r>
    <s v="12/11/2017"/>
    <x v="3"/>
    <s v="Italy - tomatoes - Tomates cerises - Cherry tomatoes"/>
    <n v="266.16500000000002"/>
  </r>
  <r>
    <s v="12/11/2017"/>
    <x v="3"/>
    <s v="Italy - tomatoes - Tomates Grappes - Vine/trusses tomatoes"/>
    <n v="188"/>
  </r>
  <r>
    <s v="12/11/2017"/>
    <x v="3"/>
    <s v="Italy - tomatoes - Tomates rondes - Round tomatoes"/>
    <n v="193.58500000000001"/>
  </r>
  <r>
    <s v="19/11/2017"/>
    <x v="3"/>
    <s v="Italy - tomatoes - Tomates cerises - Cherry tomatoes"/>
    <n v="267.66500000000002"/>
  </r>
  <r>
    <s v="19/11/2017"/>
    <x v="3"/>
    <s v="Italy - tomatoes - Tomates Grappes - Vine/trusses tomatoes"/>
    <n v="192.25"/>
  </r>
  <r>
    <s v="19/11/2017"/>
    <x v="3"/>
    <s v="Italy - tomatoes - Tomates rondes - Round tomatoes"/>
    <n v="196.25"/>
  </r>
  <r>
    <s v="26/11/2017"/>
    <x v="3"/>
    <s v="Italy - tomatoes - Tomates cerises - Cherry tomatoes"/>
    <n v="262.08499999999998"/>
  </r>
  <r>
    <s v="26/11/2017"/>
    <x v="3"/>
    <s v="Italy - tomatoes - Tomates Grappes - Vine/trusses tomatoes"/>
    <n v="196.58"/>
  </r>
  <r>
    <s v="26/11/2017"/>
    <x v="3"/>
    <s v="Italy - tomatoes - Tomates rondes - Round tomatoes"/>
    <n v="200.75"/>
  </r>
  <r>
    <s v="03/12/2017"/>
    <x v="3"/>
    <s v="Italy - tomatoes - Tomates cerises - Cherry tomatoes"/>
    <n v="267.25"/>
  </r>
  <r>
    <s v="03/12/2017"/>
    <x v="3"/>
    <s v="Italy - tomatoes - Tomates Grappes - Vine/trusses tomatoes"/>
    <n v="194.875"/>
  </r>
  <r>
    <s v="03/12/2017"/>
    <x v="3"/>
    <s v="Italy - tomatoes - Tomates rondes - Round tomatoes"/>
    <n v="194.75"/>
  </r>
  <r>
    <s v="10/12/2017"/>
    <x v="3"/>
    <s v="Italy - tomatoes - Tomates cerises - Cherry tomatoes"/>
    <n v="268.91500000000002"/>
  </r>
  <r>
    <s v="10/12/2017"/>
    <x v="3"/>
    <s v="Italy - tomatoes - Tomates Grappes - Vine/trusses tomatoes"/>
    <n v="200.33500000000001"/>
  </r>
  <r>
    <s v="10/12/2017"/>
    <x v="3"/>
    <s v="Italy - tomatoes - Tomates rondes - Round tomatoes"/>
    <n v="193.33500000000001"/>
  </r>
  <r>
    <s v="17/12/2017"/>
    <x v="3"/>
    <s v="Italy - tomatoes - Tomates cerises - Cherry tomatoes"/>
    <n v="277.25"/>
  </r>
  <r>
    <s v="17/12/2017"/>
    <x v="3"/>
    <s v="Italy - tomatoes - Tomates Grappes - Vine/trusses tomatoes"/>
    <n v="207.16499999999999"/>
  </r>
  <r>
    <s v="17/12/2017"/>
    <x v="3"/>
    <s v="Italy - tomatoes - Tomates rondes - Round tomatoes"/>
    <n v="199.25"/>
  </r>
  <r>
    <s v="24/12/2017"/>
    <x v="3"/>
    <s v="Italy - tomatoes - Tomates cerises - Cherry tomatoes"/>
    <n v="236"/>
  </r>
  <r>
    <s v="24/12/2017"/>
    <x v="3"/>
    <s v="Italy - tomatoes - Tomates Grappes - Vine/trusses tomatoes"/>
    <n v="198.75"/>
  </r>
  <r>
    <s v="24/12/2017"/>
    <x v="3"/>
    <s v="Italy - tomatoes - Tomates rondes - Round tomatoes"/>
    <n v="189.16499999999999"/>
  </r>
  <r>
    <s v="31/12/2017"/>
    <x v="3"/>
    <s v="Italy - tomatoes - Tomates cerises - Cherry tomatoes"/>
    <n v="238.08330000000001"/>
  </r>
  <r>
    <s v="31/12/2017"/>
    <x v="3"/>
    <s v="Italy - tomatoes - Tomates Grappes - Vine/trusses tomatoes"/>
    <n v="201.625"/>
  </r>
  <r>
    <s v="31/12/2017"/>
    <x v="3"/>
    <s v="Italy - tomatoes - Tomates rondes - Round tomatoes"/>
    <n v="186.625"/>
  </r>
  <r>
    <s v="07/01/2018"/>
    <x v="4"/>
    <s v="Italy - tomatoes - Tomates cerises - Cherry tomatoes"/>
    <n v="247.5"/>
  </r>
  <r>
    <s v="07/01/2018"/>
    <x v="4"/>
    <s v="Italy - tomatoes - Tomates Grappes - Vine/trusses tomatoes"/>
    <n v="173.75"/>
  </r>
  <r>
    <s v="07/01/2018"/>
    <x v="4"/>
    <s v="Italy - tomatoes - Tomates rondes - Round tomatoes"/>
    <n v="137.5"/>
  </r>
  <r>
    <s v="14/01/2018"/>
    <x v="4"/>
    <s v="Italy - tomatoes - Tomates cerises - Cherry tomatoes"/>
    <n v="260"/>
  </r>
  <r>
    <s v="14/01/2018"/>
    <x v="4"/>
    <s v="Italy - tomatoes - Tomates Grappes - Vine/trusses tomatoes"/>
    <n v="130"/>
  </r>
  <r>
    <s v="14/01/2018"/>
    <x v="4"/>
    <s v="Italy - tomatoes - Tomates rondes - Round tomatoes"/>
    <n v="140"/>
  </r>
  <r>
    <s v="21/01/2018"/>
    <x v="4"/>
    <s v="Italy - tomatoes - Tomates cerises - Cherry tomatoes"/>
    <n v="220"/>
  </r>
  <r>
    <s v="21/01/2018"/>
    <x v="4"/>
    <s v="Italy - tomatoes - Tomates Grappes - Vine/trusses tomatoes"/>
    <n v="110"/>
  </r>
  <r>
    <s v="21/01/2018"/>
    <x v="4"/>
    <s v="Italy - tomatoes - Tomates rondes - Round tomatoes"/>
    <n v="120"/>
  </r>
  <r>
    <s v="28/01/2018"/>
    <x v="4"/>
    <s v="Italy - tomatoes - Tomates cerises - Cherry tomatoes"/>
    <n v="220"/>
  </r>
  <r>
    <s v="28/01/2018"/>
    <x v="4"/>
    <s v="Italy - tomatoes - Tomates Grappes - Vine/trusses tomatoes"/>
    <n v="110"/>
  </r>
  <r>
    <s v="28/01/2018"/>
    <x v="4"/>
    <s v="Italy - tomatoes - Tomates rondes - Round tomatoes"/>
    <n v="120"/>
  </r>
  <r>
    <s v="04/02/2018"/>
    <x v="4"/>
    <s v="Italy - tomatoes - Tomates cerises - Cherry tomatoes"/>
    <n v="240"/>
  </r>
  <r>
    <s v="04/02/2018"/>
    <x v="4"/>
    <s v="Italy - tomatoes - Tomates Grappes - Vine/trusses tomatoes"/>
    <n v="110"/>
  </r>
  <r>
    <s v="04/02/2018"/>
    <x v="4"/>
    <s v="Italy - tomatoes - Tomates rondes - Round tomatoes"/>
    <n v="120"/>
  </r>
  <r>
    <s v="11/02/2018"/>
    <x v="4"/>
    <s v="Italy - tomatoes - Tomates cerises - Cherry tomatoes"/>
    <n v="240"/>
  </r>
  <r>
    <s v="11/02/2018"/>
    <x v="4"/>
    <s v="Italy - tomatoes - Tomates Grappes - Vine/trusses tomatoes"/>
    <n v="110"/>
  </r>
  <r>
    <s v="11/02/2018"/>
    <x v="4"/>
    <s v="Italy - tomatoes - Tomates rondes - Round tomatoes"/>
    <n v="120"/>
  </r>
  <r>
    <s v="18/02/2018"/>
    <x v="4"/>
    <s v="Italy - tomatoes - Tomates cerises - Cherry tomatoes"/>
    <n v="240"/>
  </r>
  <r>
    <s v="18/02/2018"/>
    <x v="4"/>
    <s v="Italy - tomatoes - Tomates Grappes - Vine/trusses tomatoes"/>
    <n v="110"/>
  </r>
  <r>
    <s v="18/02/2018"/>
    <x v="4"/>
    <s v="Italy - tomatoes - Tomates rondes - Round tomatoes"/>
    <n v="120"/>
  </r>
  <r>
    <s v="25/02/2018"/>
    <x v="4"/>
    <s v="Italy - tomatoes - Tomates cerises - Cherry tomatoes"/>
    <n v="240"/>
  </r>
  <r>
    <s v="25/02/2018"/>
    <x v="4"/>
    <s v="Italy - tomatoes - Tomates Grappes - Vine/trusses tomatoes"/>
    <n v="110"/>
  </r>
  <r>
    <s v="25/02/2018"/>
    <x v="4"/>
    <s v="Italy - tomatoes - Tomates rondes - Round tomatoes"/>
    <n v="120"/>
  </r>
  <r>
    <s v="04/03/2018"/>
    <x v="4"/>
    <s v="Italy - tomatoes - Tomates cerises - Cherry tomatoes"/>
    <n v="215.5"/>
  </r>
  <r>
    <s v="04/03/2018"/>
    <x v="4"/>
    <s v="Italy - tomatoes - Tomates Grappes - Vine/trusses tomatoes"/>
    <n v="120"/>
  </r>
  <r>
    <s v="04/03/2018"/>
    <x v="4"/>
    <s v="Italy - tomatoes - Tomates rondes - Round tomatoes"/>
    <n v="110"/>
  </r>
  <r>
    <s v="11/03/2018"/>
    <x v="4"/>
    <s v="Italy - tomatoes - Tomates cerises - Cherry tomatoes"/>
    <n v="300"/>
  </r>
  <r>
    <s v="11/03/2018"/>
    <x v="4"/>
    <s v="Italy - tomatoes - Tomates Grappes - Vine/trusses tomatoes"/>
    <n v="110"/>
  </r>
  <r>
    <s v="11/03/2018"/>
    <x v="4"/>
    <s v="Italy - tomatoes - Tomates rondes - Round tomatoes"/>
    <n v="100"/>
  </r>
  <r>
    <s v="18/03/2018"/>
    <x v="4"/>
    <s v="Italy - tomatoes - Tomates cerises - Cherry tomatoes"/>
    <n v="140"/>
  </r>
  <r>
    <s v="18/03/2018"/>
    <x v="4"/>
    <s v="Italy - tomatoes - Tomates Grappes - Vine/trusses tomatoes"/>
    <n v="60"/>
  </r>
  <r>
    <s v="18/03/2018"/>
    <x v="4"/>
    <s v="Italy - tomatoes - Tomates rondes - Round tomatoes"/>
    <n v="50"/>
  </r>
  <r>
    <s v="25/03/2018"/>
    <x v="4"/>
    <s v="Italy - tomatoes - Tomates cerises - Cherry tomatoes"/>
    <n v="140"/>
  </r>
  <r>
    <s v="25/03/2018"/>
    <x v="4"/>
    <s v="Italy - tomatoes - Tomates Grappes - Vine/trusses tomatoes"/>
    <n v="80"/>
  </r>
  <r>
    <s v="25/03/2018"/>
    <x v="4"/>
    <s v="Italy - tomatoes - Tomates rondes - Round tomatoes"/>
    <n v="60"/>
  </r>
  <r>
    <s v="01/04/2018"/>
    <x v="4"/>
    <s v="Italy - tomatoes - Tomates cerises - Cherry tomatoes"/>
    <n v="140"/>
  </r>
  <r>
    <s v="01/04/2018"/>
    <x v="4"/>
    <s v="Italy - tomatoes - Tomates Grappes - Vine/trusses tomatoes"/>
    <n v="80"/>
  </r>
  <r>
    <s v="01/04/2018"/>
    <x v="4"/>
    <s v="Italy - tomatoes - Tomates rondes - Round tomatoes"/>
    <n v="60"/>
  </r>
  <r>
    <s v="08/04/2018"/>
    <x v="4"/>
    <s v="Italy - tomatoes - Tomates cerises - Cherry tomatoes"/>
    <n v="110"/>
  </r>
  <r>
    <s v="08/04/2018"/>
    <x v="4"/>
    <s v="Italy - tomatoes - Tomates Grappes - Vine/trusses tomatoes"/>
    <n v="60"/>
  </r>
  <r>
    <s v="08/04/2018"/>
    <x v="4"/>
    <s v="Italy - tomatoes - Tomates rondes - Round tomatoes"/>
    <n v="70"/>
  </r>
  <r>
    <s v="15/04/2018"/>
    <x v="4"/>
    <s v="Italy - tomatoes - Tomates cerises - Cherry tomatoes"/>
    <n v="110"/>
  </r>
  <r>
    <s v="15/04/2018"/>
    <x v="4"/>
    <s v="Italy - tomatoes - Tomates Grappes - Vine/trusses tomatoes"/>
    <n v="60"/>
  </r>
  <r>
    <s v="15/04/2018"/>
    <x v="4"/>
    <s v="Italy - tomatoes - Tomates rondes - Round tomatoes"/>
    <n v="70"/>
  </r>
  <r>
    <s v="22/04/2018"/>
    <x v="4"/>
    <s v="Italy - tomatoes - Tomates cerises - Cherry tomatoes"/>
    <n v="130"/>
  </r>
  <r>
    <s v="22/04/2018"/>
    <x v="4"/>
    <s v="Italy - tomatoes - Tomates Grappes - Vine/trusses tomatoes"/>
    <n v="70"/>
  </r>
  <r>
    <s v="22/04/2018"/>
    <x v="4"/>
    <s v="Italy - tomatoes - Tomates rondes - Round tomatoes"/>
    <n v="80"/>
  </r>
  <r>
    <s v="29/04/2018"/>
    <x v="4"/>
    <s v="Italy - tomatoes - Tomates cerises - Cherry tomatoes"/>
    <n v="140"/>
  </r>
  <r>
    <s v="29/04/2018"/>
    <x v="4"/>
    <s v="Italy - tomatoes - Tomates Grappes - Vine/trusses tomatoes"/>
    <n v="70"/>
  </r>
  <r>
    <s v="29/04/2018"/>
    <x v="4"/>
    <s v="Italy - tomatoes - Tomates rondes - Round tomatoes"/>
    <n v="80"/>
  </r>
  <r>
    <s v="06/05/2018"/>
    <x v="4"/>
    <s v="Italy - tomatoes - Tomates cerises - Cherry tomatoes"/>
    <n v="140"/>
  </r>
  <r>
    <s v="06/05/2018"/>
    <x v="4"/>
    <s v="Italy - tomatoes - Tomates Grappes - Vine/trusses tomatoes"/>
    <n v="70"/>
  </r>
  <r>
    <s v="06/05/2018"/>
    <x v="4"/>
    <s v="Italy - tomatoes - Tomates rondes - Round tomatoes"/>
    <n v="80"/>
  </r>
  <r>
    <s v="13/05/2018"/>
    <x v="4"/>
    <s v="Italy - tomatoes - Tomates cerises - Cherry tomatoes"/>
    <n v="140"/>
  </r>
  <r>
    <s v="13/05/2018"/>
    <x v="4"/>
    <s v="Italy - tomatoes - Tomates Grappes - Vine/trusses tomatoes"/>
    <n v="80"/>
  </r>
  <r>
    <s v="13/05/2018"/>
    <x v="4"/>
    <s v="Italy - tomatoes - Tomates rondes - Round tomatoes"/>
    <n v="146.25"/>
  </r>
  <r>
    <s v="20/05/2018"/>
    <x v="4"/>
    <s v="Italy - tomatoes - Tomates cerises - Cherry tomatoes"/>
    <n v="140"/>
  </r>
  <r>
    <s v="20/05/2018"/>
    <x v="4"/>
    <s v="Italy - tomatoes - Tomates Grappes - Vine/trusses tomatoes"/>
    <n v="80"/>
  </r>
  <r>
    <s v="20/05/2018"/>
    <x v="4"/>
    <s v="Italy - tomatoes - Tomates rondes - Round tomatoes"/>
    <n v="102.5"/>
  </r>
  <r>
    <s v="27/05/2018"/>
    <x v="4"/>
    <s v="Italy - tomatoes - Tomates cerises - Cherry tomatoes"/>
    <n v="120"/>
  </r>
  <r>
    <s v="27/05/2018"/>
    <x v="4"/>
    <s v="Italy - tomatoes - Tomates Grappes - Vine/trusses tomatoes"/>
    <n v="70"/>
  </r>
  <r>
    <s v="27/05/2018"/>
    <x v="4"/>
    <s v="Italy - tomatoes - Tomates rondes - Round tomatoes"/>
    <n v="144"/>
  </r>
  <r>
    <s v="03/06/2018"/>
    <x v="4"/>
    <s v="Italy - tomatoes - Tomates cerises - Cherry tomatoes"/>
    <n v="117.5"/>
  </r>
  <r>
    <s v="03/06/2018"/>
    <x v="4"/>
    <s v="Italy - tomatoes - Tomates Grappes - Vine/trusses tomatoes"/>
    <n v="80"/>
  </r>
  <r>
    <s v="03/06/2018"/>
    <x v="4"/>
    <s v="Italy - tomatoes - Tomates rondes - Round tomatoes"/>
    <n v="129"/>
  </r>
  <r>
    <s v="10/06/2018"/>
    <x v="4"/>
    <s v="Italy - tomatoes - Tomates cerises - Cherry tomatoes"/>
    <n v="112.5"/>
  </r>
  <r>
    <s v="10/06/2018"/>
    <x v="4"/>
    <s v="Italy - tomatoes - Tomates Grappes - Vine/trusses tomatoes"/>
    <n v="80"/>
  </r>
  <r>
    <s v="10/06/2018"/>
    <x v="4"/>
    <s v="Italy - tomatoes - Tomates rondes - Round tomatoes"/>
    <n v="90"/>
  </r>
  <r>
    <s v="17/06/2018"/>
    <x v="4"/>
    <s v="Italy - tomatoes - Tomates cerises - Cherry tomatoes"/>
    <n v="112.5"/>
  </r>
  <r>
    <s v="17/06/2018"/>
    <x v="4"/>
    <s v="Italy - tomatoes - Tomates Grappes - Vine/trusses tomatoes"/>
    <n v="80"/>
  </r>
  <r>
    <s v="17/06/2018"/>
    <x v="4"/>
    <s v="Italy - tomatoes - Tomates rondes - Round tomatoes"/>
    <n v="90"/>
  </r>
  <r>
    <s v="24/06/2018"/>
    <x v="4"/>
    <s v="Italy - tomatoes - Tomates cerises - Cherry tomatoes"/>
    <n v="112.5"/>
  </r>
  <r>
    <s v="24/06/2018"/>
    <x v="4"/>
    <s v="Italy - tomatoes - Tomates Grappes - Vine/trusses tomatoes"/>
    <n v="80"/>
  </r>
  <r>
    <s v="24/06/2018"/>
    <x v="4"/>
    <s v="Italy - tomatoes - Tomates rondes - Round tomatoes"/>
    <n v="90"/>
  </r>
  <r>
    <s v="01/07/2018"/>
    <x v="4"/>
    <s v="Italy - tomatoes - Tomates cerises - Cherry tomatoes"/>
    <n v="162.5"/>
  </r>
  <r>
    <s v="01/07/2018"/>
    <x v="4"/>
    <s v="Italy - tomatoes - Tomates Grappes - Vine/trusses tomatoes"/>
    <n v="90"/>
  </r>
  <r>
    <s v="01/07/2018"/>
    <x v="4"/>
    <s v="Italy - tomatoes - Tomates rondes - Round tomatoes"/>
    <n v="90"/>
  </r>
  <r>
    <s v="08/07/2018"/>
    <x v="4"/>
    <s v="Italy - tomatoes - Tomates cerises - Cherry tomatoes"/>
    <n v="122.5"/>
  </r>
  <r>
    <s v="08/07/2018"/>
    <x v="4"/>
    <s v="Italy - tomatoes - Tomates Grappes - Vine/trusses tomatoes"/>
    <n v="90"/>
  </r>
  <r>
    <s v="08/07/2018"/>
    <x v="4"/>
    <s v="Italy - tomatoes - Tomates rondes - Round tomatoes"/>
    <n v="90"/>
  </r>
  <r>
    <s v="15/07/2018"/>
    <x v="4"/>
    <s v="Italy - tomatoes - Tomates cerises - Cherry tomatoes"/>
    <n v="105"/>
  </r>
  <r>
    <s v="15/07/2018"/>
    <x v="4"/>
    <s v="Italy - tomatoes - Tomates Grappes - Vine/trusses tomatoes"/>
    <n v="90"/>
  </r>
  <r>
    <s v="15/07/2018"/>
    <x v="4"/>
    <s v="Italy - tomatoes - Tomates rondes - Round tomatoes"/>
    <n v="90"/>
  </r>
  <r>
    <s v="22/07/2018"/>
    <x v="4"/>
    <s v="Italy - tomatoes - Tomates cerises - Cherry tomatoes"/>
    <n v="105"/>
  </r>
  <r>
    <s v="22/07/2018"/>
    <x v="4"/>
    <s v="Italy - tomatoes - Tomates Grappes - Vine/trusses tomatoes"/>
    <n v="85"/>
  </r>
  <r>
    <s v="22/07/2018"/>
    <x v="4"/>
    <s v="Italy - tomatoes - Tomates rondes - Round tomatoes"/>
    <n v="80"/>
  </r>
  <r>
    <s v="29/07/2018"/>
    <x v="4"/>
    <s v="Italy - tomatoes - Tomates cerises - Cherry tomatoes"/>
    <n v="105"/>
  </r>
  <r>
    <s v="29/07/2018"/>
    <x v="4"/>
    <s v="Italy - tomatoes - Tomates Grappes - Vine/trusses tomatoes"/>
    <n v="75"/>
  </r>
  <r>
    <s v="29/07/2018"/>
    <x v="4"/>
    <s v="Italy - tomatoes - Tomates rondes - Round tomatoes"/>
    <n v="70"/>
  </r>
  <r>
    <s v="05/08/2018"/>
    <x v="4"/>
    <s v="Italy - tomatoes - Tomates cerises - Cherry tomatoes"/>
    <n v="105"/>
  </r>
  <r>
    <s v="05/08/2018"/>
    <x v="4"/>
    <s v="Italy - tomatoes - Tomates Grappes - Vine/trusses tomatoes"/>
    <n v="75"/>
  </r>
  <r>
    <s v="05/08/2018"/>
    <x v="4"/>
    <s v="Italy - tomatoes - Tomates rondes - Round tomatoes"/>
    <n v="70"/>
  </r>
  <r>
    <s v="12/08/2018"/>
    <x v="4"/>
    <s v="Italy - tomatoes - Tomates cerises - Cherry tomatoes"/>
    <n v="105"/>
  </r>
  <r>
    <s v="12/08/2018"/>
    <x v="4"/>
    <s v="Italy - tomatoes - Tomates Grappes - Vine/trusses tomatoes"/>
    <n v="75"/>
  </r>
  <r>
    <s v="12/08/2018"/>
    <x v="4"/>
    <s v="Italy - tomatoes - Tomates rondes - Round tomatoes"/>
    <n v="70"/>
  </r>
  <r>
    <s v="19/08/2018"/>
    <x v="4"/>
    <s v="Italy - tomatoes - Tomates cerises - Cherry tomatoes"/>
    <n v="105"/>
  </r>
  <r>
    <s v="19/08/2018"/>
    <x v="4"/>
    <s v="Italy - tomatoes - Tomates Grappes - Vine/trusses tomatoes"/>
    <n v="75"/>
  </r>
  <r>
    <s v="19/08/2018"/>
    <x v="4"/>
    <s v="Italy - tomatoes - Tomates rondes - Round tomatoes"/>
    <n v="70"/>
  </r>
  <r>
    <s v="26/08/2018"/>
    <x v="4"/>
    <s v="Italy - tomatoes - Tomates cerises - Cherry tomatoes"/>
    <n v="100"/>
  </r>
  <r>
    <s v="26/08/2018"/>
    <x v="4"/>
    <s v="Italy - tomatoes - Tomates Grappes - Vine/trusses tomatoes"/>
    <n v="70"/>
  </r>
  <r>
    <s v="26/08/2018"/>
    <x v="4"/>
    <s v="Italy - tomatoes - Tomates rondes - Round tomatoes"/>
    <n v="70"/>
  </r>
  <r>
    <s v="02/09/2018"/>
    <x v="4"/>
    <s v="Italy - tomatoes - Tomates cerises - Cherry tomatoes"/>
    <n v="100"/>
  </r>
  <r>
    <s v="02/09/2018"/>
    <x v="4"/>
    <s v="Italy - tomatoes - Tomates Grappes - Vine/trusses tomatoes"/>
    <n v="70"/>
  </r>
  <r>
    <s v="02/09/2018"/>
    <x v="4"/>
    <s v="Italy - tomatoes - Tomates rondes - Round tomatoes"/>
    <n v="70"/>
  </r>
  <r>
    <s v="09/09/2018"/>
    <x v="4"/>
    <s v="Italy - tomatoes - Tomates cerises - Cherry tomatoes"/>
    <n v="180"/>
  </r>
  <r>
    <s v="09/09/2018"/>
    <x v="4"/>
    <s v="Italy - tomatoes - Tomates Grappes - Vine/trusses tomatoes"/>
    <n v="95"/>
  </r>
  <r>
    <s v="09/09/2018"/>
    <x v="4"/>
    <s v="Italy - tomatoes - Tomates rondes - Round tomatoes"/>
    <n v="75"/>
  </r>
  <r>
    <s v="16/09/2018"/>
    <x v="4"/>
    <s v="Italy - tomatoes - Tomates cerises - Cherry tomatoes"/>
    <n v="180"/>
  </r>
  <r>
    <s v="16/09/2018"/>
    <x v="4"/>
    <s v="Italy - tomatoes - Tomates Grappes - Vine/trusses tomatoes"/>
    <n v="95"/>
  </r>
  <r>
    <s v="16/09/2018"/>
    <x v="4"/>
    <s v="Italy - tomatoes - Tomates rondes - Round tomatoes"/>
    <n v="75"/>
  </r>
  <r>
    <s v="23/09/2018"/>
    <x v="4"/>
    <s v="Italy - tomatoes - Tomates cerises - Cherry tomatoes"/>
    <n v="195"/>
  </r>
  <r>
    <s v="23/09/2018"/>
    <x v="4"/>
    <s v="Italy - tomatoes - Tomates Grappes - Vine/trusses tomatoes"/>
    <n v="115"/>
  </r>
  <r>
    <s v="23/09/2018"/>
    <x v="4"/>
    <s v="Italy - tomatoes - Tomates rondes - Round tomatoes"/>
    <n v="75"/>
  </r>
  <r>
    <s v="30/09/2018"/>
    <x v="4"/>
    <s v="Italy - tomatoes - Tomates cerises - Cherry tomatoes"/>
    <n v="195"/>
  </r>
  <r>
    <s v="30/09/2018"/>
    <x v="4"/>
    <s v="Italy - tomatoes - Tomates Grappes - Vine/trusses tomatoes"/>
    <n v="115"/>
  </r>
  <r>
    <s v="30/09/2018"/>
    <x v="4"/>
    <s v="Italy - tomatoes - Tomates rondes - Round tomatoes"/>
    <n v="75"/>
  </r>
  <r>
    <s v="07/10/2018"/>
    <x v="4"/>
    <s v="Italy - tomatoes - Tomates cerises - Cherry tomatoes"/>
    <n v="195"/>
  </r>
  <r>
    <s v="07/10/2018"/>
    <x v="4"/>
    <s v="Italy - tomatoes - Tomates Grappes - Vine/trusses tomatoes"/>
    <n v="120"/>
  </r>
  <r>
    <s v="07/10/2018"/>
    <x v="4"/>
    <s v="Italy - tomatoes - Tomates rondes - Round tomatoes"/>
    <n v="75"/>
  </r>
  <r>
    <s v="14/10/2018"/>
    <x v="4"/>
    <s v="Italy - tomatoes - Tomates cerises - Cherry tomatoes"/>
    <n v="205"/>
  </r>
  <r>
    <s v="14/10/2018"/>
    <x v="4"/>
    <s v="Italy - tomatoes - Tomates Grappes - Vine/trusses tomatoes"/>
    <n v="130"/>
  </r>
  <r>
    <s v="14/10/2018"/>
    <x v="4"/>
    <s v="Italy - tomatoes - Tomates rondes - Round tomatoes"/>
    <n v="85"/>
  </r>
  <r>
    <s v="21/10/2018"/>
    <x v="4"/>
    <s v="Italy - tomatoes - Tomates cerises - Cherry tomatoes"/>
    <n v="158.71"/>
  </r>
  <r>
    <s v="21/10/2018"/>
    <x v="4"/>
    <s v="Italy - tomatoes - Tomates Grappes - Vine/trusses tomatoes"/>
    <n v="96.33"/>
  </r>
  <r>
    <s v="21/10/2018"/>
    <x v="4"/>
    <s v="Italy - tomatoes - Tomates rondes - Round tomatoes"/>
    <n v="22.05"/>
  </r>
  <r>
    <s v="28/10/2018"/>
    <x v="4"/>
    <s v="Italy - tomatoes - Tomates cerises - Cherry tomatoes"/>
    <n v="200"/>
  </r>
  <r>
    <s v="28/10/2018"/>
    <x v="4"/>
    <s v="Italy - tomatoes - Tomates Grappes - Vine/trusses tomatoes"/>
    <n v="87.53"/>
  </r>
  <r>
    <s v="28/10/2018"/>
    <x v="4"/>
    <s v="Italy - tomatoes - Tomates rondes - Round tomatoes"/>
    <n v="22.05"/>
  </r>
  <r>
    <s v="04/11/2018"/>
    <x v="4"/>
    <s v="Italy - tomatoes - Tomates cerises - Cherry tomatoes"/>
    <n v="154.31"/>
  </r>
  <r>
    <s v="04/11/2018"/>
    <x v="4"/>
    <s v="Italy - tomatoes - Tomates Grappes - Vine/trusses tomatoes"/>
    <n v="61.59"/>
  </r>
  <r>
    <s v="11/11/2018"/>
    <x v="4"/>
    <s v="Italy - tomatoes - Tomates cerises - Cherry tomatoes"/>
    <n v="118.78"/>
  </r>
  <r>
    <s v="11/11/2018"/>
    <x v="4"/>
    <s v="Italy - tomatoes - Tomates Grappes - Vine/trusses tomatoes"/>
    <n v="57.19"/>
  </r>
  <r>
    <s v="18/11/2018"/>
    <x v="4"/>
    <s v="Italy - tomatoes - Tomates cerises - Cherry tomatoes"/>
    <n v="118.78"/>
  </r>
  <r>
    <s v="18/11/2018"/>
    <x v="4"/>
    <s v="Italy - tomatoes - Tomates Grappes - Vine/trusses tomatoes"/>
    <n v="57.19"/>
  </r>
  <r>
    <s v="25/11/2018"/>
    <x v="4"/>
    <s v="Italy - tomatoes - Tomates cerises - Cherry tomatoes"/>
    <n v="280"/>
  </r>
  <r>
    <s v="25/11/2018"/>
    <x v="4"/>
    <s v="Italy - tomatoes - Tomates Grappes - Vine/trusses tomatoes"/>
    <n v="140"/>
  </r>
  <r>
    <s v="02/12/2018"/>
    <x v="4"/>
    <s v="Italy - tomatoes - Tomates cerises - Cherry tomatoes"/>
    <n v="280"/>
  </r>
  <r>
    <s v="02/12/2018"/>
    <x v="4"/>
    <s v="Italy - tomatoes - Tomates Grappes - Vine/trusses tomatoes"/>
    <n v="140"/>
  </r>
  <r>
    <s v="09/12/2018"/>
    <x v="4"/>
    <s v="Italy - tomatoes - Tomates cerises - Cherry tomatoes"/>
    <n v="280"/>
  </r>
  <r>
    <s v="09/12/2018"/>
    <x v="4"/>
    <s v="Italy - tomatoes - Tomates Grappes - Vine/trusses tomatoes"/>
    <n v="140"/>
  </r>
  <r>
    <s v="16/12/2018"/>
    <x v="4"/>
    <s v="Italy - tomatoes - Tomates cerises - Cherry tomatoes"/>
    <n v="280"/>
  </r>
  <r>
    <s v="16/12/2018"/>
    <x v="4"/>
    <s v="Italy - tomatoes - Tomates Grappes - Vine/trusses tomatoes"/>
    <n v="160"/>
  </r>
  <r>
    <s v="23/12/2018"/>
    <x v="4"/>
    <s v="Italy - tomatoes - Tomates cerises - Cherry tomatoes"/>
    <n v="300"/>
  </r>
  <r>
    <s v="23/12/2018"/>
    <x v="4"/>
    <s v="Italy - tomatoes - Tomates Grappes - Vine/trusses tomatoes"/>
    <n v="160"/>
  </r>
  <r>
    <s v="30/12/2018"/>
    <x v="4"/>
    <s v="Italy - tomatoes - Tomates cerises - Cherry tomatoes"/>
    <n v="300"/>
  </r>
  <r>
    <s v="30/12/2018"/>
    <x v="4"/>
    <s v="Italy - tomatoes - Tomates Grappes - Vine/trusses tomatoes"/>
    <n v="160"/>
  </r>
  <r>
    <s v="06/01/2019"/>
    <x v="5"/>
    <s v="Italy - tomatoes - Tomates cerises - Cherry tomatoes"/>
    <n v="320"/>
  </r>
  <r>
    <s v="06/01/2019"/>
    <x v="5"/>
    <s v="Italy - tomatoes - Tomates Grappes - Vine/trusses tomatoes"/>
    <n v="160"/>
  </r>
  <r>
    <s v="13/01/2019"/>
    <x v="5"/>
    <s v="Italy - tomatoes - Tomates cerises - Cherry tomatoes"/>
    <n v="320"/>
  </r>
  <r>
    <s v="13/01/2019"/>
    <x v="5"/>
    <s v="Italy - tomatoes - Tomates Grappes - Vine/trusses tomatoes"/>
    <n v="180"/>
  </r>
  <r>
    <s v="20/01/2019"/>
    <x v="5"/>
    <s v="Italy - tomatoes - Tomates cerises - Cherry tomatoes"/>
    <n v="320"/>
  </r>
  <r>
    <s v="20/01/2019"/>
    <x v="5"/>
    <s v="Italy - tomatoes - Tomates Grappes - Vine/trusses tomatoes"/>
    <n v="200"/>
  </r>
  <r>
    <s v="20/01/2019"/>
    <x v="5"/>
    <s v="Italy - tomatoes - Tomates rondes - Round tomatoes"/>
    <n v="180"/>
  </r>
  <r>
    <s v="27/01/2019"/>
    <x v="5"/>
    <s v="Italy - tomatoes - Tomates cerises - Cherry tomatoes"/>
    <n v="320"/>
  </r>
  <r>
    <s v="27/01/2019"/>
    <x v="5"/>
    <s v="Italy - tomatoes - Tomates Grappes - Vine/trusses tomatoes"/>
    <n v="210"/>
  </r>
  <r>
    <s v="27/01/2019"/>
    <x v="5"/>
    <s v="Italy - tomatoes - Tomates rondes - Round tomatoes"/>
    <n v="180"/>
  </r>
  <r>
    <s v="03/02/2019"/>
    <x v="5"/>
    <s v="Italy - tomatoes - Tomates cerises - Cherry tomatoes"/>
    <n v="320"/>
  </r>
  <r>
    <s v="03/02/2019"/>
    <x v="5"/>
    <s v="Italy - tomatoes - Tomates Grappes - Vine/trusses tomatoes"/>
    <n v="180"/>
  </r>
  <r>
    <s v="03/02/2019"/>
    <x v="5"/>
    <s v="Italy - tomatoes - Tomates rondes - Round tomatoes"/>
    <n v="150"/>
  </r>
  <r>
    <s v="10/02/2019"/>
    <x v="5"/>
    <s v="Italy - tomatoes - Tomates cerises - Cherry tomatoes"/>
    <n v="320"/>
  </r>
  <r>
    <s v="10/02/2019"/>
    <x v="5"/>
    <s v="Italy - tomatoes - Tomates Grappes - Vine/trusses tomatoes"/>
    <n v="180"/>
  </r>
  <r>
    <s v="10/02/2019"/>
    <x v="5"/>
    <s v="Italy - tomatoes - Tomates rondes - Round tomatoes"/>
    <n v="150"/>
  </r>
  <r>
    <s v="17/02/2019"/>
    <x v="5"/>
    <s v="Italy - tomatoes - Tomates cerises - Cherry tomatoes"/>
    <n v="240"/>
  </r>
  <r>
    <s v="17/02/2019"/>
    <x v="5"/>
    <s v="Italy - tomatoes - Tomates Grappes - Vine/trusses tomatoes"/>
    <n v="110"/>
  </r>
  <r>
    <s v="17/02/2019"/>
    <x v="5"/>
    <s v="Italy - tomatoes - Tomates rondes - Round tomatoes"/>
    <n v="150"/>
  </r>
  <r>
    <s v="24/02/2019"/>
    <x v="5"/>
    <s v="Italy - tomatoes - Tomates cerises - Cherry tomatoes"/>
    <n v="240"/>
  </r>
  <r>
    <s v="24/02/2019"/>
    <x v="5"/>
    <s v="Italy - tomatoes - Tomates Grappes - Vine/trusses tomatoes"/>
    <n v="110"/>
  </r>
  <r>
    <s v="24/02/2019"/>
    <x v="5"/>
    <s v="Italy - tomatoes - Tomates rondes - Round tomatoes"/>
    <n v="150"/>
  </r>
  <r>
    <s v="03/03/2019"/>
    <x v="5"/>
    <s v="Italy - tomatoes - Tomates cerises - Cherry tomatoes"/>
    <n v="240"/>
  </r>
  <r>
    <s v="03/03/2019"/>
    <x v="5"/>
    <s v="Italy - tomatoes - Tomates Grappes - Vine/trusses tomatoes"/>
    <n v="120"/>
  </r>
  <r>
    <s v="10/03/2019"/>
    <x v="5"/>
    <s v="Italy - tomatoes - Tomates cerises - Cherry tomatoes"/>
    <n v="240"/>
  </r>
  <r>
    <s v="10/03/2019"/>
    <x v="5"/>
    <s v="Italy - tomatoes - Tomates Grappes - Vine/trusses tomatoes"/>
    <n v="130"/>
  </r>
  <r>
    <s v="17/03/2019"/>
    <x v="5"/>
    <s v="Italy - tomatoes - Tomates cerises - Cherry tomatoes"/>
    <n v="240"/>
  </r>
  <r>
    <s v="17/03/2019"/>
    <x v="5"/>
    <s v="Italy - tomatoes - Tomates Grappes - Vine/trusses tomatoes"/>
    <n v="130"/>
  </r>
  <r>
    <s v="24/03/2019"/>
    <x v="5"/>
    <s v="Italy - tomatoes - Tomates cerises - Cherry tomatoes"/>
    <n v="240"/>
  </r>
  <r>
    <s v="24/03/2019"/>
    <x v="5"/>
    <s v="Italy - tomatoes - Tomates Grappes - Vine/trusses tomatoes"/>
    <n v="130"/>
  </r>
  <r>
    <s v="31/03/2019"/>
    <x v="5"/>
    <s v="Italy - tomatoes - Tomates cerises - Cherry tomatoes"/>
    <n v="240"/>
  </r>
  <r>
    <s v="31/03/2019"/>
    <x v="5"/>
    <s v="Italy - tomatoes - Tomates Grappes - Vine/trusses tomatoes"/>
    <n v="130"/>
  </r>
  <r>
    <s v="31/03/2019"/>
    <x v="5"/>
    <s v="Italy - tomatoes - Tomates rondes - Round tomatoes"/>
    <n v="150"/>
  </r>
  <r>
    <s v="07/04/2019"/>
    <x v="5"/>
    <s v="Italy - tomatoes - Tomates cerises - Cherry tomatoes"/>
    <n v="250"/>
  </r>
  <r>
    <s v="07/04/2019"/>
    <x v="5"/>
    <s v="Italy - tomatoes - Tomates Grappes - Vine/trusses tomatoes"/>
    <n v="130"/>
  </r>
  <r>
    <s v="14/04/2019"/>
    <x v="5"/>
    <s v="Italy - tomatoes - Tomates cerises - Cherry tomatoes"/>
    <n v="250"/>
  </r>
  <r>
    <s v="14/04/2019"/>
    <x v="5"/>
    <s v="Italy - tomatoes - Tomates Grappes - Vine/trusses tomatoes"/>
    <n v="130"/>
  </r>
  <r>
    <s v="21/04/2019"/>
    <x v="5"/>
    <s v="Italy - tomatoes - Tomates cerises - Cherry tomatoes"/>
    <n v="250"/>
  </r>
  <r>
    <s v="21/04/2019"/>
    <x v="5"/>
    <s v="Italy - tomatoes - Tomates Grappes - Vine/trusses tomatoes"/>
    <n v="130"/>
  </r>
  <r>
    <s v="28/04/2019"/>
    <x v="5"/>
    <s v="Italy - tomatoes - Tomates cerises - Cherry tomatoes"/>
    <n v="260"/>
  </r>
  <r>
    <s v="28/04/2019"/>
    <x v="5"/>
    <s v="Italy - tomatoes - Tomates Grappes - Vine/trusses tomatoes"/>
    <n v="130"/>
  </r>
  <r>
    <s v="28/04/2019"/>
    <x v="5"/>
    <s v="Italy - tomatoes - Tomates rondes - Round tomatoes"/>
    <n v="150"/>
  </r>
  <r>
    <s v="05/05/2019"/>
    <x v="5"/>
    <s v="Italy - tomatoes - Tomates cerises - Cherry tomatoes"/>
    <n v="250"/>
  </r>
  <r>
    <s v="05/05/2019"/>
    <x v="5"/>
    <s v="Italy - tomatoes - Tomates Grappes - Vine/trusses tomatoes"/>
    <n v="130"/>
  </r>
  <r>
    <s v="05/05/2019"/>
    <x v="5"/>
    <s v="Italy - tomatoes - Tomates rondes - Round tomatoes"/>
    <n v="140"/>
  </r>
  <r>
    <s v="12/05/2019"/>
    <x v="5"/>
    <s v="Italy - tomatoes - Tomates cerises - Cherry tomatoes"/>
    <n v="230"/>
  </r>
  <r>
    <s v="12/05/2019"/>
    <x v="5"/>
    <s v="Italy - tomatoes - Tomates Grappes - Vine/trusses tomatoes"/>
    <n v="100"/>
  </r>
  <r>
    <s v="12/05/2019"/>
    <x v="5"/>
    <s v="Italy - tomatoes - Tomates rondes - Round tomatoes"/>
    <n v="140"/>
  </r>
  <r>
    <s v="19/05/2019"/>
    <x v="5"/>
    <s v="Italy - tomatoes - Tomates cerises - Cherry tomatoes"/>
    <n v="230"/>
  </r>
  <r>
    <s v="19/05/2019"/>
    <x v="5"/>
    <s v="Italy - tomatoes - Tomates Grappes - Vine/trusses tomatoes"/>
    <n v="90"/>
  </r>
  <r>
    <s v="19/05/2019"/>
    <x v="5"/>
    <s v="Italy - tomatoes - Tomates rondes - Round tomatoes"/>
    <n v="110"/>
  </r>
  <r>
    <s v="26/05/2019"/>
    <x v="5"/>
    <s v="Italy - tomatoes - Tomates cerises - Cherry tomatoes"/>
    <n v="230"/>
  </r>
  <r>
    <s v="26/05/2019"/>
    <x v="5"/>
    <s v="Italy - tomatoes - Tomates Grappes - Vine/trusses tomatoes"/>
    <n v="90"/>
  </r>
  <r>
    <s v="26/05/2019"/>
    <x v="5"/>
    <s v="Italy - tomatoes - Tomates rondes - Round tomatoes"/>
    <n v="110"/>
  </r>
  <r>
    <s v="02/06/2019"/>
    <x v="5"/>
    <s v="Italy - tomatoes - Tomates cerises - Cherry tomatoes"/>
    <n v="230"/>
  </r>
  <r>
    <s v="02/06/2019"/>
    <x v="5"/>
    <s v="Italy - tomatoes - Tomates Grappes - Vine/trusses tomatoes"/>
    <n v="90"/>
  </r>
  <r>
    <s v="02/06/2019"/>
    <x v="5"/>
    <s v="Italy - tomatoes - Tomates rondes - Round tomatoes"/>
    <n v="110"/>
  </r>
  <r>
    <s v="09/06/2019"/>
    <x v="5"/>
    <s v="Italy - tomatoes - Tomates cerises - Cherry tomatoes"/>
    <n v="200.32"/>
  </r>
  <r>
    <s v="09/06/2019"/>
    <x v="5"/>
    <s v="Italy - tomatoes - Tomates Grappes - Vine/trusses tomatoes"/>
    <n v="90"/>
  </r>
  <r>
    <s v="09/06/2019"/>
    <x v="5"/>
    <s v="Italy - tomatoes - Tomates rondes - Round tomatoes"/>
    <n v="110"/>
  </r>
  <r>
    <s v="16/06/2019"/>
    <x v="5"/>
    <s v="Italy - tomatoes - Tomates cerises - Cherry tomatoes"/>
    <n v="200.32"/>
  </r>
  <r>
    <s v="16/06/2019"/>
    <x v="5"/>
    <s v="Italy - tomatoes - Tomates Grappes - Vine/trusses tomatoes"/>
    <n v="90"/>
  </r>
  <r>
    <s v="16/06/2019"/>
    <x v="5"/>
    <s v="Italy - tomatoes - Tomates rondes - Round tomatoes"/>
    <n v="110"/>
  </r>
  <r>
    <s v="23/06/2019"/>
    <x v="5"/>
    <s v="Italy - tomatoes - Tomates cerises - Cherry tomatoes"/>
    <n v="231.77"/>
  </r>
  <r>
    <s v="23/06/2019"/>
    <x v="5"/>
    <s v="Italy - tomatoes - Tomates Grappes - Vine/trusses tomatoes"/>
    <n v="110"/>
  </r>
  <r>
    <s v="30/06/2019"/>
    <x v="5"/>
    <s v="Italy - tomatoes - Tomates cerises - Cherry tomatoes"/>
    <n v="233.63"/>
  </r>
  <r>
    <s v="30/06/2019"/>
    <x v="5"/>
    <s v="Italy - tomatoes - Tomates Grappes - Vine/trusses tomatoes"/>
    <n v="110"/>
  </r>
  <r>
    <s v="07/07/2019"/>
    <x v="5"/>
    <s v="Italy - tomatoes - Tomates cerises - Cherry tomatoes"/>
    <n v="160"/>
  </r>
  <r>
    <s v="07/07/2019"/>
    <x v="5"/>
    <s v="Italy - tomatoes - Tomates Grappes - Vine/trusses tomatoes"/>
    <n v="70"/>
  </r>
  <r>
    <s v="07/07/2019"/>
    <x v="5"/>
    <s v="Italy - tomatoes - Tomates rondes - Round tomatoes"/>
    <n v="70"/>
  </r>
  <r>
    <s v="14/07/2019"/>
    <x v="5"/>
    <s v="Italy - tomatoes - Tomates cerises - Cherry tomatoes"/>
    <n v="160"/>
  </r>
  <r>
    <s v="14/07/2019"/>
    <x v="5"/>
    <s v="Italy - tomatoes - Tomates Grappes - Vine/trusses tomatoes"/>
    <n v="70"/>
  </r>
  <r>
    <s v="14/07/2019"/>
    <x v="5"/>
    <s v="Italy - tomatoes - Tomates rondes - Round tomatoes"/>
    <n v="70"/>
  </r>
  <r>
    <s v="21/07/2019"/>
    <x v="5"/>
    <s v="Italy - tomatoes - Tomates cerises - Cherry tomatoes"/>
    <n v="150"/>
  </r>
  <r>
    <s v="21/07/2019"/>
    <x v="5"/>
    <s v="Italy - tomatoes - Tomates Grappes - Vine/trusses tomatoes"/>
    <n v="70"/>
  </r>
  <r>
    <s v="21/07/2019"/>
    <x v="5"/>
    <s v="Italy - tomatoes - Tomates rondes - Round tomatoes"/>
    <n v="70"/>
  </r>
  <r>
    <s v="28/07/2019"/>
    <x v="5"/>
    <s v="Italy - tomatoes - Tomates cerises - Cherry tomatoes"/>
    <n v="150"/>
  </r>
  <r>
    <s v="28/07/2019"/>
    <x v="5"/>
    <s v="Italy - tomatoes - Tomates Grappes - Vine/trusses tomatoes"/>
    <n v="70"/>
  </r>
  <r>
    <s v="28/07/2019"/>
    <x v="5"/>
    <s v="Italy - tomatoes - Tomates rondes - Round tomatoes"/>
    <n v="70"/>
  </r>
  <r>
    <s v="04/08/2019"/>
    <x v="5"/>
    <s v="Italy - tomatoes - Tomates cerises - Cherry tomatoes"/>
    <n v="150"/>
  </r>
  <r>
    <s v="04/08/2019"/>
    <x v="5"/>
    <s v="Italy - tomatoes - Tomates Grappes - Vine/trusses tomatoes"/>
    <n v="70"/>
  </r>
  <r>
    <s v="04/08/2019"/>
    <x v="5"/>
    <s v="Italy - tomatoes - Tomates rondes - Round tomatoes"/>
    <n v="70"/>
  </r>
  <r>
    <s v="11/08/2019"/>
    <x v="5"/>
    <s v="Italy - tomatoes - Tomates cerises - Cherry tomatoes"/>
    <n v="150"/>
  </r>
  <r>
    <s v="11/08/2019"/>
    <x v="5"/>
    <s v="Italy - tomatoes - Tomates Grappes - Vine/trusses tomatoes"/>
    <n v="70"/>
  </r>
  <r>
    <s v="11/08/2019"/>
    <x v="5"/>
    <s v="Italy - tomatoes - Tomates rondes - Round tomatoes"/>
    <n v="70"/>
  </r>
  <r>
    <s v="18/08/2019"/>
    <x v="5"/>
    <s v="Italy - tomatoes - Tomates cerises - Cherry tomatoes"/>
    <n v="150"/>
  </r>
  <r>
    <s v="18/08/2019"/>
    <x v="5"/>
    <s v="Italy - tomatoes - Tomates Grappes - Vine/trusses tomatoes"/>
    <n v="70"/>
  </r>
  <r>
    <s v="18/08/2019"/>
    <x v="5"/>
    <s v="Italy - tomatoes - Tomates rondes - Round tomatoes"/>
    <n v="70"/>
  </r>
  <r>
    <s v="25/08/2019"/>
    <x v="5"/>
    <s v="Italy - tomatoes - Tomates cerises - Cherry tomatoes"/>
    <n v="160"/>
  </r>
  <r>
    <s v="25/08/2019"/>
    <x v="5"/>
    <s v="Italy - tomatoes - Tomates Grappes - Vine/trusses tomatoes"/>
    <n v="70"/>
  </r>
  <r>
    <s v="25/08/2019"/>
    <x v="5"/>
    <s v="Italy - tomatoes - Tomates rondes - Round tomatoes"/>
    <n v="70"/>
  </r>
  <r>
    <s v="01/09/2019"/>
    <x v="5"/>
    <s v="Italy - tomatoes - Tomates cerises - Cherry tomatoes"/>
    <n v="160"/>
  </r>
  <r>
    <s v="01/09/2019"/>
    <x v="5"/>
    <s v="Italy - tomatoes - Tomates Grappes - Vine/trusses tomatoes"/>
    <n v="67.5"/>
  </r>
  <r>
    <s v="01/09/2019"/>
    <x v="5"/>
    <s v="Italy - tomatoes - Tomates rondes - Round tomatoes"/>
    <n v="70"/>
  </r>
  <r>
    <s v="08/09/2019"/>
    <x v="5"/>
    <s v="Italy - tomatoes - Tomates cerises - Cherry tomatoes"/>
    <n v="153.71"/>
  </r>
  <r>
    <s v="08/09/2019"/>
    <x v="5"/>
    <s v="Italy - tomatoes - Tomates Grappes - Vine/trusses tomatoes"/>
    <n v="75.36"/>
  </r>
  <r>
    <s v="08/09/2019"/>
    <x v="5"/>
    <s v="Italy - tomatoes - Tomates rondes - Round tomatoes"/>
    <n v="66.849999999999994"/>
  </r>
  <r>
    <s v="15/09/2019"/>
    <x v="5"/>
    <s v="Italy - tomatoes - Tomates cerises - Cherry tomatoes"/>
    <n v="185.16"/>
  </r>
  <r>
    <s v="15/09/2019"/>
    <x v="5"/>
    <s v="Italy - tomatoes - Tomates Grappes - Vine/trusses tomatoes"/>
    <n v="87.94"/>
  </r>
  <r>
    <s v="15/09/2019"/>
    <x v="5"/>
    <s v="Italy - tomatoes - Tomates rondes - Round tomatoes"/>
    <n v="66.849999999999994"/>
  </r>
  <r>
    <s v="22/09/2019"/>
    <x v="5"/>
    <s v="Italy - tomatoes - Tomates cerises - Cherry tomatoes"/>
    <n v="166.29"/>
  </r>
  <r>
    <s v="22/09/2019"/>
    <x v="5"/>
    <s v="Italy - tomatoes - Tomates Grappes - Vine/trusses tomatoes"/>
    <n v="94.23"/>
  </r>
  <r>
    <s v="22/09/2019"/>
    <x v="5"/>
    <s v="Italy - tomatoes - Tomates rondes - Round tomatoes"/>
    <n v="66.849999999999994"/>
  </r>
  <r>
    <s v="29/09/2019"/>
    <x v="5"/>
    <s v="Italy - tomatoes - Tomates cerises - Cherry tomatoes"/>
    <n v="166.29"/>
  </r>
  <r>
    <s v="29/09/2019"/>
    <x v="5"/>
    <s v="Italy - tomatoes - Tomates Grappes - Vine/trusses tomatoes"/>
    <n v="100.52"/>
  </r>
  <r>
    <s v="29/09/2019"/>
    <x v="5"/>
    <s v="Italy - tomatoes - Tomates rondes - Round tomatoes"/>
    <n v="66.849999999999994"/>
  </r>
  <r>
    <s v="06/10/2019"/>
    <x v="5"/>
    <s v="Italy - tomatoes - Tomates cerises - Cherry tomatoes"/>
    <n v="166.29"/>
  </r>
  <r>
    <s v="06/10/2019"/>
    <x v="5"/>
    <s v="Italy - tomatoes - Tomates Grappes - Vine/trusses tomatoes"/>
    <n v="100.52"/>
  </r>
  <r>
    <s v="06/10/2019"/>
    <x v="5"/>
    <s v="Italy - tomatoes - Tomates rondes - Round tomatoes"/>
    <n v="66.849999999999994"/>
  </r>
  <r>
    <s v="13/10/2019"/>
    <x v="5"/>
    <s v="Italy - tomatoes - Tomates cerises - Cherry tomatoes"/>
    <n v="248.06"/>
  </r>
  <r>
    <s v="13/10/2019"/>
    <x v="5"/>
    <s v="Italy - tomatoes - Tomates Grappes - Vine/trusses tomatoes"/>
    <n v="113.1"/>
  </r>
  <r>
    <s v="13/10/2019"/>
    <x v="5"/>
    <s v="Italy - tomatoes - Tomates rondes - Round tomatoes"/>
    <n v="66.849999999999994"/>
  </r>
  <r>
    <s v="20/10/2019"/>
    <x v="5"/>
    <s v="Italy - tomatoes - Tomates cerises - Cherry tomatoes"/>
    <n v="248.06"/>
  </r>
  <r>
    <s v="20/10/2019"/>
    <x v="5"/>
    <s v="Italy - tomatoes - Tomates Grappes - Vine/trusses tomatoes"/>
    <n v="119.39"/>
  </r>
  <r>
    <s v="20/10/2019"/>
    <x v="5"/>
    <s v="Italy - tomatoes - Tomates rondes - Round tomatoes"/>
    <n v="66.849999999999994"/>
  </r>
  <r>
    <s v="27/10/2019"/>
    <x v="5"/>
    <s v="Italy - tomatoes - Tomates cerises - Cherry tomatoes"/>
    <n v="252.5"/>
  </r>
  <r>
    <s v="27/10/2019"/>
    <x v="5"/>
    <s v="Italy - tomatoes - Tomates Grappes - Vine/trusses tomatoes"/>
    <n v="160"/>
  </r>
  <r>
    <s v="27/10/2019"/>
    <x v="5"/>
    <s v="Italy - tomatoes - Tomates rondes - Round tomatoes"/>
    <n v="65"/>
  </r>
  <r>
    <s v="03/11/2019"/>
    <x v="5"/>
    <s v="Italy - tomatoes - Tomates cerises - Cherry tomatoes"/>
    <n v="233.63"/>
  </r>
  <r>
    <s v="03/11/2019"/>
    <x v="5"/>
    <s v="Italy - tomatoes - Tomates Grappes - Vine/trusses tomatoes"/>
    <n v="140"/>
  </r>
  <r>
    <s v="03/11/2019"/>
    <x v="5"/>
    <s v="Italy - tomatoes - Tomates rondes - Round tomatoes"/>
    <n v="65"/>
  </r>
  <r>
    <s v="10/11/2019"/>
    <x v="5"/>
    <s v="Italy - tomatoes - Tomates cerises - Cherry tomatoes"/>
    <n v="280"/>
  </r>
  <r>
    <s v="10/11/2019"/>
    <x v="5"/>
    <s v="Italy - tomatoes - Tomates Grappes - Vine/trusses tomatoes"/>
    <n v="140"/>
  </r>
  <r>
    <s v="10/11/2019"/>
    <x v="5"/>
    <s v="Italy - tomatoes - Tomates rondes - Round tomatoes"/>
    <n v="65"/>
  </r>
  <r>
    <s v="17/11/2019"/>
    <x v="5"/>
    <s v="Italy - tomatoes - Tomates cerises - Cherry tomatoes"/>
    <n v="300"/>
  </r>
  <r>
    <s v="17/11/2019"/>
    <x v="5"/>
    <s v="Italy - tomatoes - Tomates Grappes - Vine/trusses tomatoes"/>
    <n v="140"/>
  </r>
  <r>
    <s v="17/11/2019"/>
    <x v="5"/>
    <s v="Italy - tomatoes - Tomates rondes - Round tomatoes"/>
    <n v="65"/>
  </r>
  <r>
    <s v="24/11/2019"/>
    <x v="5"/>
    <s v="Italy - tomatoes - Tomates cerises - Cherry tomatoes"/>
    <n v="260"/>
  </r>
  <r>
    <s v="24/11/2019"/>
    <x v="5"/>
    <s v="Italy - tomatoes - Tomates Grappes - Vine/trusses tomatoes"/>
    <n v="110"/>
  </r>
  <r>
    <s v="24/11/2019"/>
    <x v="5"/>
    <s v="Italy - tomatoes - Tomates rondes - Round tomatoes"/>
    <n v="100"/>
  </r>
  <r>
    <s v="01/12/2019"/>
    <x v="5"/>
    <s v="Italy - tomatoes - Tomates cerises - Cherry tomatoes"/>
    <n v="250"/>
  </r>
  <r>
    <s v="01/12/2019"/>
    <x v="5"/>
    <s v="Italy - tomatoes - Tomates Grappes - Vine/trusses tomatoes"/>
    <n v="110"/>
  </r>
  <r>
    <s v="01/12/2019"/>
    <x v="5"/>
    <s v="Italy - tomatoes - Tomates rondes - Round tomatoes"/>
    <n v="100"/>
  </r>
  <r>
    <s v="08/12/2019"/>
    <x v="5"/>
    <s v="Italy - tomatoes - Tomates cerises - Cherry tomatoes"/>
    <n v="250"/>
  </r>
  <r>
    <s v="08/12/2019"/>
    <x v="5"/>
    <s v="Italy - tomatoes - Tomates Grappes - Vine/trusses tomatoes"/>
    <n v="110"/>
  </r>
  <r>
    <s v="08/12/2019"/>
    <x v="5"/>
    <s v="Italy - tomatoes - Tomates rondes - Round tomatoes"/>
    <n v="100"/>
  </r>
  <r>
    <s v="15/12/2019"/>
    <x v="5"/>
    <s v="Italy - tomatoes - Tomates cerises - Cherry tomatoes"/>
    <n v="280"/>
  </r>
  <r>
    <s v="15/12/2019"/>
    <x v="5"/>
    <s v="Italy - tomatoes - Tomates Grappes - Vine/trusses tomatoes"/>
    <n v="150"/>
  </r>
  <r>
    <s v="15/12/2019"/>
    <x v="5"/>
    <s v="Italy - tomatoes - Tomates rondes - Round tomatoes"/>
    <n v="130"/>
  </r>
  <r>
    <s v="22/12/2019"/>
    <x v="5"/>
    <s v="Italy - tomatoes - Tomates cerises - Cherry tomatoes"/>
    <n v="280"/>
  </r>
  <r>
    <s v="22/12/2019"/>
    <x v="5"/>
    <s v="Italy - tomatoes - Tomates Grappes - Vine/trusses tomatoes"/>
    <n v="140"/>
  </r>
  <r>
    <s v="22/12/2019"/>
    <x v="5"/>
    <s v="Italy - tomatoes - Tomates rondes - Round tomatoes"/>
    <n v="110"/>
  </r>
  <r>
    <s v="29/12/2019"/>
    <x v="5"/>
    <s v="Italy - tomatoes - Tomates cerises - Cherry tomatoes"/>
    <n v="280"/>
  </r>
  <r>
    <s v="29/12/2019"/>
    <x v="5"/>
    <s v="Italy - tomatoes - Tomates Grappes - Vine/trusses tomatoes"/>
    <n v="140"/>
  </r>
  <r>
    <s v="29/12/2019"/>
    <x v="5"/>
    <s v="Italy - tomatoes - Tomates rondes - Round tomatoes"/>
    <n v="110"/>
  </r>
  <r>
    <s v="05/01/2020"/>
    <x v="6"/>
    <s v="Italy - tomatoes - Tomates cerises - Cherry tomatoes"/>
    <n v="290"/>
  </r>
  <r>
    <s v="05/01/2020"/>
    <x v="6"/>
    <s v="Italy - tomatoes - Tomates Grappes - Vine/trusses tomatoes"/>
    <n v="130"/>
  </r>
  <r>
    <s v="05/01/2020"/>
    <x v="6"/>
    <s v="Italy - tomatoes - Tomates rondes - Round tomatoes"/>
    <n v="110"/>
  </r>
  <r>
    <s v="12/01/2020"/>
    <x v="6"/>
    <s v="Italy - tomatoes - Tomates cerises - Cherry tomatoes"/>
    <n v="280"/>
  </r>
  <r>
    <s v="12/01/2020"/>
    <x v="6"/>
    <s v="Italy - tomatoes - Tomates Grappes - Vine/trusses tomatoes"/>
    <n v="130"/>
  </r>
  <r>
    <s v="12/01/2020"/>
    <x v="6"/>
    <s v="Italy - tomatoes - Tomates rondes - Round tomatoes"/>
    <n v="120"/>
  </r>
  <r>
    <s v="19/01/2020"/>
    <x v="6"/>
    <s v="Italy - tomatoes - Tomates cerises - Cherry tomatoes"/>
    <n v="280"/>
  </r>
  <r>
    <s v="19/01/2020"/>
    <x v="6"/>
    <s v="Italy - tomatoes - Tomates Grappes - Vine/trusses tomatoes"/>
    <n v="130"/>
  </r>
  <r>
    <s v="19/01/2020"/>
    <x v="6"/>
    <s v="Italy - tomatoes - Tomates rondes - Round tomatoes"/>
    <n v="160"/>
  </r>
  <r>
    <s v="26/01/2020"/>
    <x v="6"/>
    <s v="Italy - tomatoes - Tomates cerises - Cherry tomatoes"/>
    <n v="295"/>
  </r>
  <r>
    <s v="26/01/2020"/>
    <x v="6"/>
    <s v="Italy - tomatoes - Tomates Grappes - Vine/trusses tomatoes"/>
    <n v="135"/>
  </r>
  <r>
    <s v="26/01/2020"/>
    <x v="6"/>
    <s v="Italy - tomatoes - Tomates rondes - Round tomatoes"/>
    <n v="155"/>
  </r>
  <r>
    <s v="02/02/2020"/>
    <x v="6"/>
    <s v="Italy - tomatoes - Tomates cerises - Cherry tomatoes"/>
    <n v="295"/>
  </r>
  <r>
    <s v="02/02/2020"/>
    <x v="6"/>
    <s v="Italy - tomatoes - Tomates Grappes - Vine/trusses tomatoes"/>
    <n v="135"/>
  </r>
  <r>
    <s v="02/02/2020"/>
    <x v="6"/>
    <s v="Italy - tomatoes - Tomates rondes - Round tomatoes"/>
    <n v="155"/>
  </r>
  <r>
    <s v="09/02/2020"/>
    <x v="6"/>
    <s v="Italy - tomatoes - Tomates cerises - Cherry tomatoes"/>
    <n v="285"/>
  </r>
  <r>
    <s v="09/02/2020"/>
    <x v="6"/>
    <s v="Italy - tomatoes - Tomates Grappes - Vine/trusses tomatoes"/>
    <n v="125"/>
  </r>
  <r>
    <s v="09/02/2020"/>
    <x v="6"/>
    <s v="Italy - tomatoes - Tomates rondes - Round tomatoes"/>
    <n v="125"/>
  </r>
  <r>
    <s v="16/02/2020"/>
    <x v="6"/>
    <s v="Italy - tomatoes - Tomates cerises - Cherry tomatoes"/>
    <n v="285"/>
  </r>
  <r>
    <s v="16/02/2020"/>
    <x v="6"/>
    <s v="Italy - tomatoes - Tomates Grappes - Vine/trusses tomatoes"/>
    <n v="135"/>
  </r>
  <r>
    <s v="16/02/2020"/>
    <x v="6"/>
    <s v="Italy - tomatoes - Tomates rondes - Round tomatoes"/>
    <n v="135"/>
  </r>
  <r>
    <s v="23/02/2020"/>
    <x v="6"/>
    <s v="Italy - tomatoes - Tomates cerises - Cherry tomatoes"/>
    <n v="275"/>
  </r>
  <r>
    <s v="23/02/2020"/>
    <x v="6"/>
    <s v="Italy - tomatoes - Tomates Grappes - Vine/trusses tomatoes"/>
    <n v="135"/>
  </r>
  <r>
    <s v="23/02/2020"/>
    <x v="6"/>
    <s v="Italy - tomatoes - Tomates rondes - Round tomatoes"/>
    <n v="135"/>
  </r>
  <r>
    <s v="01/03/2020"/>
    <x v="6"/>
    <s v="Italy - tomatoes - Tomates cerises - Cherry tomatoes"/>
    <n v="265"/>
  </r>
  <r>
    <s v="01/03/2020"/>
    <x v="6"/>
    <s v="Italy - tomatoes - Tomates Grappes - Vine/trusses tomatoes"/>
    <n v="145"/>
  </r>
  <r>
    <s v="01/03/2020"/>
    <x v="6"/>
    <s v="Italy - tomatoes - Tomates rondes - Round tomatoes"/>
    <n v="135"/>
  </r>
  <r>
    <s v="08/03/2020"/>
    <x v="6"/>
    <s v="Italy - tomatoes - Tomates cerises - Cherry tomatoes"/>
    <n v="265"/>
  </r>
  <r>
    <s v="08/03/2020"/>
    <x v="6"/>
    <s v="Italy - tomatoes - Tomates Grappes - Vine/trusses tomatoes"/>
    <n v="125"/>
  </r>
  <r>
    <s v="08/03/2020"/>
    <x v="6"/>
    <s v="Italy - tomatoes - Tomates rondes - Round tomatoes"/>
    <n v="145"/>
  </r>
  <r>
    <s v="15/03/2020"/>
    <x v="6"/>
    <s v="Italy - tomatoes - Tomates cerises - Cherry tomatoes"/>
    <n v="265"/>
  </r>
  <r>
    <s v="15/03/2020"/>
    <x v="6"/>
    <s v="Italy - tomatoes - Tomates Grappes - Vine/trusses tomatoes"/>
    <n v="125"/>
  </r>
  <r>
    <s v="15/03/2020"/>
    <x v="6"/>
    <s v="Italy - tomatoes - Tomates rondes - Round tomatoes"/>
    <n v="145"/>
  </r>
  <r>
    <s v="22/03/2020"/>
    <x v="6"/>
    <s v="Italy - tomatoes - Tomates cerises - Cherry tomatoes"/>
    <n v="265"/>
  </r>
  <r>
    <s v="22/03/2020"/>
    <x v="6"/>
    <s v="Italy - tomatoes - Tomates Grappes - Vine/trusses tomatoes"/>
    <n v="125"/>
  </r>
  <r>
    <s v="22/03/2020"/>
    <x v="6"/>
    <s v="Italy - tomatoes - Tomates rondes - Round tomatoes"/>
    <n v="145"/>
  </r>
  <r>
    <s v="29/03/2020"/>
    <x v="6"/>
    <s v="Italy - tomatoes - Tomates cerises - Cherry tomatoes"/>
    <n v="295"/>
  </r>
  <r>
    <s v="29/03/2020"/>
    <x v="6"/>
    <s v="Italy - tomatoes - Tomates Grappes - Vine/trusses tomatoes"/>
    <n v="135"/>
  </r>
  <r>
    <s v="29/03/2020"/>
    <x v="6"/>
    <s v="Italy - tomatoes - Tomates rondes - Round tomatoes"/>
    <n v="195"/>
  </r>
  <r>
    <s v="05/04/2020"/>
    <x v="6"/>
    <s v="Italy - tomatoes - Tomates cerises - Cherry tomatoes"/>
    <n v="265"/>
  </r>
  <r>
    <s v="05/04/2020"/>
    <x v="6"/>
    <s v="Italy - tomatoes - Tomates Grappes - Vine/trusses tomatoes"/>
    <n v="120"/>
  </r>
  <r>
    <s v="05/04/2020"/>
    <x v="6"/>
    <s v="Italy - tomatoes - Tomates rondes - Round tomatoes"/>
    <n v="185"/>
  </r>
  <r>
    <s v="12/04/2020"/>
    <x v="6"/>
    <s v="Italy - tomatoes - Tomates cerises - Cherry tomatoes"/>
    <n v="275"/>
  </r>
  <r>
    <s v="12/04/2020"/>
    <x v="6"/>
    <s v="Italy - tomatoes - Tomates Grappes - Vine/trusses tomatoes"/>
    <n v="135"/>
  </r>
  <r>
    <s v="12/04/2020"/>
    <x v="6"/>
    <s v="Italy - tomatoes - Tomates rondes - Round tomatoes"/>
    <n v="155"/>
  </r>
  <r>
    <s v="19/04/2020"/>
    <x v="6"/>
    <s v="Italy - tomatoes - Tomates cerises - Cherry tomatoes"/>
    <n v="265"/>
  </r>
  <r>
    <s v="19/04/2020"/>
    <x v="6"/>
    <s v="Italy - tomatoes - Tomates Grappes - Vine/trusses tomatoes"/>
    <n v="125"/>
  </r>
  <r>
    <s v="19/04/2020"/>
    <x v="6"/>
    <s v="Italy - tomatoes - Tomates rondes - Round tomatoes"/>
    <n v="135"/>
  </r>
  <r>
    <s v="26/04/2020"/>
    <x v="6"/>
    <s v="Italy - tomatoes - Tomates cerises - Cherry tomatoes"/>
    <n v="265"/>
  </r>
  <r>
    <s v="26/04/2020"/>
    <x v="6"/>
    <s v="Italy - tomatoes - Tomates Grappes - Vine/trusses tomatoes"/>
    <n v="115"/>
  </r>
  <r>
    <s v="26/04/2020"/>
    <x v="6"/>
    <s v="Italy - tomatoes - Tomates rondes - Round tomatoes"/>
    <n v="135"/>
  </r>
  <r>
    <s v="03/05/2020"/>
    <x v="6"/>
    <s v="Italy - tomatoes - Tomates cerises - Cherry tomatoes"/>
    <n v="240"/>
  </r>
  <r>
    <s v="03/05/2020"/>
    <x v="6"/>
    <s v="Italy - tomatoes - Tomates Grappes - Vine/trusses tomatoes"/>
    <n v="105"/>
  </r>
  <r>
    <s v="03/05/2020"/>
    <x v="6"/>
    <s v="Italy - tomatoes - Tomates rondes - Round tomatoes"/>
    <n v="105"/>
  </r>
  <r>
    <s v="10/05/2020"/>
    <x v="6"/>
    <s v="Italy - tomatoes - Tomates cerises - Cherry tomatoes"/>
    <n v="220"/>
  </r>
  <r>
    <s v="10/05/2020"/>
    <x v="6"/>
    <s v="Italy - tomatoes - Tomates Grappes - Vine/trusses tomatoes"/>
    <n v="105"/>
  </r>
  <r>
    <s v="10/05/2020"/>
    <x v="6"/>
    <s v="Italy - tomatoes - Tomates rondes - Round tomatoes"/>
    <n v="105"/>
  </r>
  <r>
    <s v="17/05/2020"/>
    <x v="6"/>
    <s v="Italy - tomatoes - Tomates cerises - Cherry tomatoes"/>
    <n v="205"/>
  </r>
  <r>
    <s v="17/05/2020"/>
    <x v="6"/>
    <s v="Italy - tomatoes - Tomates Grappes - Vine/trusses tomatoes"/>
    <n v="85"/>
  </r>
  <r>
    <s v="17/05/2020"/>
    <x v="6"/>
    <s v="Italy - tomatoes - Tomates rondes - Round tomatoes"/>
    <n v="105"/>
  </r>
  <r>
    <s v="24/05/2020"/>
    <x v="6"/>
    <s v="Italy - tomatoes - Tomates cerises - Cherry tomatoes"/>
    <n v="205"/>
  </r>
  <r>
    <s v="24/05/2020"/>
    <x v="6"/>
    <s v="Italy - tomatoes - Tomates Grappes - Vine/trusses tomatoes"/>
    <n v="75"/>
  </r>
  <r>
    <s v="24/05/2020"/>
    <x v="6"/>
    <s v="Italy - tomatoes - Tomates rondes - Round tomatoes"/>
    <n v="85"/>
  </r>
  <r>
    <s v="31/05/2020"/>
    <x v="6"/>
    <s v="Italy - tomatoes - Tomates cerises - Cherry tomatoes"/>
    <n v="170.16"/>
  </r>
  <r>
    <s v="31/05/2020"/>
    <x v="6"/>
    <s v="Italy - tomatoes - Tomates Grappes - Vine/trusses tomatoes"/>
    <n v="75"/>
  </r>
  <r>
    <s v="31/05/2020"/>
    <x v="6"/>
    <s v="Italy - tomatoes - Tomates rondes - Round tomatoes"/>
    <n v="75"/>
  </r>
  <r>
    <s v="07/06/2020"/>
    <x v="6"/>
    <s v="Italy - tomatoes - Tomates cerises - Cherry tomatoes"/>
    <n v="179.6"/>
  </r>
  <r>
    <s v="07/06/2020"/>
    <x v="6"/>
    <s v="Italy - tomatoes - Tomates Grappes - Vine/trusses tomatoes"/>
    <n v="75"/>
  </r>
  <r>
    <s v="07/06/2020"/>
    <x v="6"/>
    <s v="Italy - tomatoes - Tomates rondes - Round tomatoes"/>
    <n v="75"/>
  </r>
  <r>
    <s v="14/06/2020"/>
    <x v="6"/>
    <s v="Italy - tomatoes - Tomates cerises - Cherry tomatoes"/>
    <n v="179.6"/>
  </r>
  <r>
    <s v="14/06/2020"/>
    <x v="6"/>
    <s v="Italy - tomatoes - Tomates Grappes - Vine/trusses tomatoes"/>
    <n v="75"/>
  </r>
  <r>
    <s v="14/06/2020"/>
    <x v="6"/>
    <s v="Italy - tomatoes - Tomates rondes - Round tomatoes"/>
    <n v="75"/>
  </r>
  <r>
    <s v="21/06/2020"/>
    <x v="6"/>
    <s v="Italy - tomatoes - Tomates cerises - Cherry tomatoes"/>
    <n v="175.89"/>
  </r>
  <r>
    <s v="21/06/2020"/>
    <x v="6"/>
    <s v="Italy - tomatoes - Tomates Grappes - Vine/trusses tomatoes"/>
    <n v="75"/>
  </r>
  <r>
    <s v="21/06/2020"/>
    <x v="6"/>
    <s v="Italy - tomatoes - Tomates rondes - Round tomatoes"/>
    <n v="75"/>
  </r>
  <r>
    <s v="28/06/2020"/>
    <x v="6"/>
    <s v="Italy - tomatoes - Tomates cerises - Cherry tomatoes"/>
    <n v="172.18"/>
  </r>
  <r>
    <s v="28/06/2020"/>
    <x v="6"/>
    <s v="Italy - tomatoes - Tomates Grappes - Vine/trusses tomatoes"/>
    <n v="75"/>
  </r>
  <r>
    <s v="28/06/2020"/>
    <x v="6"/>
    <s v="Italy - tomatoes - Tomates rondes - Round tomatoes"/>
    <n v="75"/>
  </r>
  <r>
    <s v="05/07/2020"/>
    <x v="6"/>
    <s v="Italy - tomatoes - Tomates cerises - Cherry tomatoes"/>
    <n v="125"/>
  </r>
  <r>
    <s v="12/07/2020"/>
    <x v="6"/>
    <s v="Italy - tomatoes - Tomates cerises - Cherry tomatoes"/>
    <n v="125"/>
  </r>
  <r>
    <s v="12/07/2020"/>
    <x v="6"/>
    <s v="Italy - tomatoes - Tomates Grappes - Vine/trusses tomatoes"/>
    <n v="65"/>
  </r>
  <r>
    <s v="12/07/2020"/>
    <x v="6"/>
    <s v="Italy - tomatoes - Tomates rondes - Round tomatoes"/>
    <n v="65"/>
  </r>
  <r>
    <s v="19/07/2020"/>
    <x v="6"/>
    <s v="Italy - tomatoes - Tomates cerises - Cherry tomatoes"/>
    <n v="125"/>
  </r>
  <r>
    <s v="19/07/2020"/>
    <x v="6"/>
    <s v="Italy - tomatoes - Tomates Grappes - Vine/trusses tomatoes"/>
    <n v="75"/>
  </r>
  <r>
    <s v="19/07/2020"/>
    <x v="6"/>
    <s v="Italy - tomatoes - Tomates rondes - Round tomatoes"/>
    <n v="75"/>
  </r>
  <r>
    <s v="26/07/2020"/>
    <x v="6"/>
    <s v="Italy - tomatoes - Tomates cerises - Cherry tomatoes"/>
    <n v="125"/>
  </r>
  <r>
    <s v="26/07/2020"/>
    <x v="6"/>
    <s v="Italy - tomatoes - Tomates Grappes - Vine/trusses tomatoes"/>
    <n v="75"/>
  </r>
  <r>
    <s v="26/07/2020"/>
    <x v="6"/>
    <s v="Italy - tomatoes - Tomates rondes - Round tomatoes"/>
    <n v="75"/>
  </r>
  <r>
    <s v="02/08/2020"/>
    <x v="6"/>
    <s v="Italy - tomatoes - Tomates cerises - Cherry tomatoes"/>
    <n v="125"/>
  </r>
  <r>
    <s v="02/08/2020"/>
    <x v="6"/>
    <s v="Italy - tomatoes - Tomates Grappes - Vine/trusses tomatoes"/>
    <n v="75"/>
  </r>
  <r>
    <s v="02/08/2020"/>
    <x v="6"/>
    <s v="Italy - tomatoes - Tomates rondes - Round tomatoes"/>
    <n v="75"/>
  </r>
  <r>
    <s v="09/08/2020"/>
    <x v="6"/>
    <s v="Italy - tomatoes - Tomates cerises - Cherry tomatoes"/>
    <n v="125"/>
  </r>
  <r>
    <s v="09/08/2020"/>
    <x v="6"/>
    <s v="Italy - tomatoes - Tomates Grappes - Vine/trusses tomatoes"/>
    <n v="75"/>
  </r>
  <r>
    <s v="09/08/2020"/>
    <x v="6"/>
    <s v="Italy - tomatoes - Tomates rondes - Round tomatoes"/>
    <n v="75"/>
  </r>
  <r>
    <s v="16/08/2020"/>
    <x v="6"/>
    <s v="Italy - tomatoes - Tomates cerises - Cherry tomatoes"/>
    <n v="125"/>
  </r>
  <r>
    <s v="16/08/2020"/>
    <x v="6"/>
    <s v="Italy - tomatoes - Tomates Grappes - Vine/trusses tomatoes"/>
    <n v="75"/>
  </r>
  <r>
    <s v="16/08/2020"/>
    <x v="6"/>
    <s v="Italy - tomatoes - Tomates rondes - Round tomatoes"/>
    <n v="75"/>
  </r>
  <r>
    <s v="23/08/2020"/>
    <x v="6"/>
    <s v="Italy - tomatoes - Tomates cerises - Cherry tomatoes"/>
    <n v="125"/>
  </r>
  <r>
    <s v="23/08/2020"/>
    <x v="6"/>
    <s v="Italy - tomatoes - Tomates Grappes - Vine/trusses tomatoes"/>
    <n v="75"/>
  </r>
  <r>
    <s v="23/08/2020"/>
    <x v="6"/>
    <s v="Italy - tomatoes - Tomates rondes - Round tomatoes"/>
    <n v="75"/>
  </r>
  <r>
    <s v="30/08/2020"/>
    <x v="6"/>
    <s v="Italy - tomatoes - Tomates cerises - Cherry tomatoes"/>
    <n v="135"/>
  </r>
  <r>
    <s v="30/08/2020"/>
    <x v="6"/>
    <s v="Italy - tomatoes - Tomates Grappes - Vine/trusses tomatoes"/>
    <n v="85"/>
  </r>
  <r>
    <s v="30/08/2020"/>
    <x v="6"/>
    <s v="Italy - tomatoes - Tomates rondes - Round tomatoes"/>
    <n v="75"/>
  </r>
  <r>
    <s v="06/09/2020"/>
    <x v="6"/>
    <s v="Italy - tomatoes - Tomates cerises - Cherry tomatoes"/>
    <n v="172.74"/>
  </r>
  <r>
    <s v="06/09/2020"/>
    <x v="6"/>
    <s v="Italy - tomatoes - Tomates Grappes - Vine/trusses tomatoes"/>
    <n v="97.58"/>
  </r>
  <r>
    <s v="06/09/2020"/>
    <x v="6"/>
    <s v="Italy - tomatoes - Tomates rondes - Round tomatoes"/>
    <n v="75"/>
  </r>
  <r>
    <s v="13/09/2020"/>
    <x v="6"/>
    <s v="Italy - tomatoes - Tomates cerises - Cherry tomatoes"/>
    <n v="179.03"/>
  </r>
  <r>
    <s v="13/09/2020"/>
    <x v="6"/>
    <s v="Italy - tomatoes - Tomates Grappes - Vine/trusses tomatoes"/>
    <n v="97.58"/>
  </r>
  <r>
    <s v="13/09/2020"/>
    <x v="6"/>
    <s v="Italy - tomatoes - Tomates rondes - Round tomatoes"/>
    <n v="75"/>
  </r>
  <r>
    <s v="20/09/2020"/>
    <x v="6"/>
    <s v="Italy - tomatoes - Tomates cerises - Cherry tomatoes"/>
    <n v="207.9"/>
  </r>
  <r>
    <s v="20/09/2020"/>
    <x v="6"/>
    <s v="Italy - tomatoes - Tomates Grappes - Vine/trusses tomatoes"/>
    <n v="111.29"/>
  </r>
  <r>
    <s v="20/09/2020"/>
    <x v="6"/>
    <s v="Italy - tomatoes - Tomates rondes - Round tomatoes"/>
    <n v="105"/>
  </r>
  <r>
    <s v="27/09/2020"/>
    <x v="6"/>
    <s v="Italy - tomatoes - Tomates cerises - Cherry tomatoes"/>
    <n v="207.9"/>
  </r>
  <r>
    <s v="27/09/2020"/>
    <x v="6"/>
    <s v="Italy - tomatoes - Tomates Grappes - Vine/trusses tomatoes"/>
    <n v="117.58"/>
  </r>
  <r>
    <s v="27/09/2020"/>
    <x v="6"/>
    <s v="Italy - tomatoes - Tomates rondes - Round tomatoes"/>
    <n v="105"/>
  </r>
  <r>
    <s v="04/10/2020"/>
    <x v="6"/>
    <s v="Italy - tomatoes - Tomates cerises - Cherry tomatoes"/>
    <n v="214.19"/>
  </r>
  <r>
    <s v="04/10/2020"/>
    <x v="6"/>
    <s v="Italy - tomatoes - Tomates Grappes - Vine/trusses tomatoes"/>
    <n v="117.58"/>
  </r>
  <r>
    <s v="04/10/2020"/>
    <x v="6"/>
    <s v="Italy - tomatoes - Tomates rondes - Round tomatoes"/>
    <n v="105"/>
  </r>
  <r>
    <s v="11/10/2020"/>
    <x v="6"/>
    <s v="Italy - tomatoes - Tomates cerises - Cherry tomatoes"/>
    <n v="214.19"/>
  </r>
  <r>
    <s v="11/10/2020"/>
    <x v="6"/>
    <s v="Italy - tomatoes - Tomates Grappes - Vine/trusses tomatoes"/>
    <n v="117.58"/>
  </r>
  <r>
    <s v="11/10/2020"/>
    <x v="6"/>
    <s v="Italy - tomatoes - Tomates rondes - Round tomatoes"/>
    <n v="105"/>
  </r>
  <r>
    <s v="18/10/2020"/>
    <x v="6"/>
    <s v="Italy - tomatoes - Tomates cerises - Cherry tomatoes"/>
    <n v="226.77"/>
  </r>
  <r>
    <s v="18/10/2020"/>
    <x v="6"/>
    <s v="Italy - tomatoes - Tomates Grappes - Vine/trusses tomatoes"/>
    <n v="131.29"/>
  </r>
  <r>
    <s v="18/10/2020"/>
    <x v="6"/>
    <s v="Italy - tomatoes - Tomates rondes - Round tomatoes"/>
    <n v="125"/>
  </r>
  <r>
    <s v="25/10/2020"/>
    <x v="6"/>
    <s v="Italy - tomatoes - Tomates cerises - Cherry tomatoes"/>
    <n v="268.22000000000003"/>
  </r>
  <r>
    <s v="25/10/2020"/>
    <x v="6"/>
    <s v="Italy - tomatoes - Tomates Grappes - Vine/trusses tomatoes"/>
    <n v="170"/>
  </r>
  <r>
    <s v="01/11/2020"/>
    <x v="6"/>
    <s v="Italy - tomatoes - Tomates cerises - Cherry tomatoes"/>
    <n v="302.82"/>
  </r>
  <r>
    <s v="01/11/2020"/>
    <x v="6"/>
    <s v="Italy - tomatoes - Tomates Grappes - Vine/trusses tomatoes"/>
    <n v="195"/>
  </r>
  <r>
    <s v="08/11/2020"/>
    <x v="6"/>
    <s v="Italy - tomatoes - Tomates cerises - Cherry tomatoes"/>
    <n v="390"/>
  </r>
  <r>
    <s v="08/11/2020"/>
    <x v="6"/>
    <s v="Italy - tomatoes - Tomates Grappes - Vine/trusses tomatoes"/>
    <n v="175"/>
  </r>
  <r>
    <s v="15/11/2020"/>
    <x v="6"/>
    <s v="Italy - tomatoes - Tomates cerises - Cherry tomatoes"/>
    <n v="375"/>
  </r>
  <r>
    <s v="15/11/2020"/>
    <x v="6"/>
    <s v="Italy - tomatoes - Tomates Grappes - Vine/trusses tomatoes"/>
    <n v="155"/>
  </r>
  <r>
    <s v="22/11/2020"/>
    <x v="6"/>
    <s v="Italy - tomatoes - Tomates cerises - Cherry tomatoes"/>
    <n v="340"/>
  </r>
  <r>
    <s v="22/11/2020"/>
    <x v="6"/>
    <s v="Italy - tomatoes - Tomates Grappes - Vine/trusses tomatoes"/>
    <n v="125"/>
  </r>
  <r>
    <s v="22/11/2020"/>
    <x v="6"/>
    <s v="Italy - tomatoes - Tomates rondes - Round tomatoes"/>
    <n v="110"/>
  </r>
  <r>
    <s v="29/11/2020"/>
    <x v="6"/>
    <s v="Italy - tomatoes - Tomates cerises - Cherry tomatoes"/>
    <n v="285"/>
  </r>
  <r>
    <s v="29/11/2020"/>
    <x v="6"/>
    <s v="Italy - tomatoes - Tomates Grappes - Vine/trusses tomatoes"/>
    <n v="115"/>
  </r>
  <r>
    <s v="29/11/2020"/>
    <x v="6"/>
    <s v="Italy - tomatoes - Tomates rondes - Round tomatoes"/>
    <n v="110"/>
  </r>
  <r>
    <s v="06/12/2020"/>
    <x v="6"/>
    <s v="Italy - tomatoes - Tomates cerises - Cherry tomatoes"/>
    <n v="315"/>
  </r>
  <r>
    <s v="06/12/2020"/>
    <x v="6"/>
    <s v="Italy - tomatoes - Tomates Grappes - Vine/trusses tomatoes"/>
    <n v="125"/>
  </r>
  <r>
    <s v="06/12/2020"/>
    <x v="6"/>
    <s v="Italy - tomatoes - Tomates rondes - Round tomatoes"/>
    <n v="110"/>
  </r>
  <r>
    <s v="13/12/2020"/>
    <x v="6"/>
    <s v="Italy - tomatoes - Tomates cerises - Cherry tomatoes"/>
    <n v="290"/>
  </r>
  <r>
    <s v="13/12/2020"/>
    <x v="6"/>
    <s v="Italy - tomatoes - Tomates Grappes - Vine/trusses tomatoes"/>
    <n v="125"/>
  </r>
  <r>
    <s v="13/12/2020"/>
    <x v="6"/>
    <s v="Italy - tomatoes - Tomates rondes - Round tomatoes"/>
    <n v="135"/>
  </r>
  <r>
    <s v="20/12/2020"/>
    <x v="6"/>
    <s v="Italy - tomatoes - Tomates cerises - Cherry tomatoes"/>
    <n v="275"/>
  </r>
  <r>
    <s v="20/12/2020"/>
    <x v="6"/>
    <s v="Italy - tomatoes - Tomates Grappes - Vine/trusses tomatoes"/>
    <n v="125"/>
  </r>
  <r>
    <s v="20/12/2020"/>
    <x v="6"/>
    <s v="Italy - tomatoes - Tomates rondes - Round tomatoes"/>
    <n v="135"/>
  </r>
  <r>
    <s v="27/12/2020"/>
    <x v="6"/>
    <s v="Italy - tomatoes - Tomates cerises - Cherry tomatoes"/>
    <n v="275"/>
  </r>
  <r>
    <s v="27/12/2020"/>
    <x v="6"/>
    <s v="Italy - tomatoes - Tomates Grappes - Vine/trusses tomatoes"/>
    <n v="125"/>
  </r>
  <r>
    <s v="27/12/2020"/>
    <x v="6"/>
    <s v="Italy - tomatoes - Tomates rondes - Round tomatoes"/>
    <n v="135"/>
  </r>
  <r>
    <s v="03/01/2021"/>
    <x v="7"/>
    <s v="Italy - tomatoes - Tomates cerises - Cherry tomatoes"/>
    <n v="275"/>
  </r>
  <r>
    <s v="03/01/2021"/>
    <x v="7"/>
    <s v="Italy - tomatoes - Tomates Grappes - Vine/trusses tomatoes"/>
    <n v="115"/>
  </r>
  <r>
    <s v="03/01/2021"/>
    <x v="7"/>
    <s v="Italy - tomatoes - Tomates rondes - Round tomatoes"/>
    <n v="105"/>
  </r>
  <r>
    <s v="10/01/2021"/>
    <x v="7"/>
    <s v="Italy - tomatoes - Tomates cerises - Cherry tomatoes"/>
    <n v="265"/>
  </r>
  <r>
    <s v="10/01/2021"/>
    <x v="7"/>
    <s v="Italy - tomatoes - Tomates Grappes - Vine/trusses tomatoes"/>
    <n v="105"/>
  </r>
  <r>
    <s v="10/01/2021"/>
    <x v="7"/>
    <s v="Italy - tomatoes - Tomates rondes - Round tomatoes"/>
    <n v="105"/>
  </r>
  <r>
    <s v="17/01/2021"/>
    <x v="7"/>
    <s v="Italy - tomatoes - Tomates cerises - Cherry tomatoes"/>
    <n v="265"/>
  </r>
  <r>
    <s v="17/01/2021"/>
    <x v="7"/>
    <s v="Italy - tomatoes - Tomates Grappes - Vine/trusses tomatoes"/>
    <n v="105"/>
  </r>
  <r>
    <s v="17/01/2021"/>
    <x v="7"/>
    <s v="Italy - tomatoes - Tomates rondes - Round tomatoes"/>
    <n v="105"/>
  </r>
  <r>
    <s v="24/01/2021"/>
    <x v="7"/>
    <s v="Italy - tomatoes - Tomates cerises - Cherry tomatoes"/>
    <n v="275"/>
  </r>
  <r>
    <s v="24/01/2021"/>
    <x v="7"/>
    <s v="Italy - tomatoes - Tomates Grappes - Vine/trusses tomatoes"/>
    <n v="105"/>
  </r>
  <r>
    <s v="24/01/2021"/>
    <x v="7"/>
    <s v="Italy - tomatoes - Tomates rondes - Round tomatoes"/>
    <n v="135"/>
  </r>
  <r>
    <s v="31/01/2021"/>
    <x v="7"/>
    <s v="Italy - tomatoes - Tomates cerises - Cherry tomatoes"/>
    <n v="275"/>
  </r>
  <r>
    <s v="31/01/2021"/>
    <x v="7"/>
    <s v="Italy - tomatoes - Tomates Grappes - Vine/trusses tomatoes"/>
    <n v="105"/>
  </r>
  <r>
    <s v="31/01/2021"/>
    <x v="7"/>
    <s v="Italy - tomatoes - Tomates rondes - Round tomatoes"/>
    <n v="135"/>
  </r>
  <r>
    <s v="07/02/2021"/>
    <x v="7"/>
    <s v="Italy - tomatoes - Tomates cerises - Cherry tomatoes"/>
    <n v="275"/>
  </r>
  <r>
    <s v="07/02/2021"/>
    <x v="7"/>
    <s v="Italy - tomatoes - Tomates Grappes - Vine/trusses tomatoes"/>
    <n v="105"/>
  </r>
  <r>
    <s v="07/02/2021"/>
    <x v="7"/>
    <s v="Italy - tomatoes - Tomates rondes - Round tomatoes"/>
    <n v="135"/>
  </r>
  <r>
    <s v="14/02/2021"/>
    <x v="7"/>
    <s v="Italy - tomatoes - Tomates cerises - Cherry tomatoes"/>
    <n v="275"/>
  </r>
  <r>
    <s v="14/02/2021"/>
    <x v="7"/>
    <s v="Italy - tomatoes - Tomates Grappes - Vine/trusses tomatoes"/>
    <n v="110"/>
  </r>
  <r>
    <s v="14/02/2021"/>
    <x v="7"/>
    <s v="Italy - tomatoes - Tomates rondes - Round tomatoes"/>
    <n v="125"/>
  </r>
  <r>
    <s v="21/02/2021"/>
    <x v="7"/>
    <s v="Italy - tomatoes - Tomates cerises - Cherry tomatoes"/>
    <n v="260"/>
  </r>
  <r>
    <s v="21/02/2021"/>
    <x v="7"/>
    <s v="Italy - tomatoes - Tomates Grappes - Vine/trusses tomatoes"/>
    <n v="105"/>
  </r>
  <r>
    <s v="21/02/2021"/>
    <x v="7"/>
    <s v="Italy - tomatoes - Tomates rondes - Round tomatoes"/>
    <n v="115"/>
  </r>
  <r>
    <s v="28/02/2021"/>
    <x v="7"/>
    <s v="Italy - tomatoes - Tomates cerises - Cherry tomatoes"/>
    <n v="240"/>
  </r>
  <r>
    <s v="28/02/2021"/>
    <x v="7"/>
    <s v="Italy - tomatoes - Tomates Grappes - Vine/trusses tomatoes"/>
    <n v="95"/>
  </r>
  <r>
    <s v="28/02/2021"/>
    <x v="7"/>
    <s v="Italy - tomatoes - Tomates rondes - Round tomatoes"/>
    <n v="115"/>
  </r>
  <r>
    <s v="07/03/2021"/>
    <x v="7"/>
    <s v="Italy - tomatoes - Tomates cerises - Cherry tomatoes"/>
    <n v="240"/>
  </r>
  <r>
    <s v="07/03/2021"/>
    <x v="7"/>
    <s v="Italy - tomatoes - Tomates Grappes - Vine/trusses tomatoes"/>
    <n v="95"/>
  </r>
  <r>
    <s v="07/03/2021"/>
    <x v="7"/>
    <s v="Italy - tomatoes - Tomates rondes - Round tomatoes"/>
    <n v="115"/>
  </r>
  <r>
    <s v="14/03/2021"/>
    <x v="7"/>
    <s v="Italy - tomatoes - Tomates cerises - Cherry tomatoes"/>
    <n v="245"/>
  </r>
  <r>
    <s v="14/03/2021"/>
    <x v="7"/>
    <s v="Italy - tomatoes - Tomates Grappes - Vine/trusses tomatoes"/>
    <n v="95"/>
  </r>
  <r>
    <s v="14/03/2021"/>
    <x v="7"/>
    <s v="Italy - tomatoes - Tomates rondes - Round tomatoes"/>
    <n v="115"/>
  </r>
  <r>
    <s v="21/03/2021"/>
    <x v="7"/>
    <s v="Italy - tomatoes - Tomates cerises - Cherry tomatoes"/>
    <n v="280"/>
  </r>
  <r>
    <s v="21/03/2021"/>
    <x v="7"/>
    <s v="Italy - tomatoes - Tomates Grappes - Vine/trusses tomatoes"/>
    <n v="120"/>
  </r>
  <r>
    <s v="21/03/2021"/>
    <x v="7"/>
    <s v="Italy - tomatoes - Tomates rondes - Round tomatoes"/>
    <n v="125"/>
  </r>
  <r>
    <s v="28/03/2021"/>
    <x v="7"/>
    <s v="Italy - tomatoes - Tomates cerises - Cherry tomatoes"/>
    <n v="280"/>
  </r>
  <r>
    <s v="28/03/2021"/>
    <x v="7"/>
    <s v="Italy - tomatoes - Tomates Grappes - Vine/trusses tomatoes"/>
    <n v="130"/>
  </r>
  <r>
    <s v="28/03/2021"/>
    <x v="7"/>
    <s v="Italy - tomatoes - Tomates rondes - Round tomatoes"/>
    <n v="135"/>
  </r>
  <r>
    <s v="04/04/2021"/>
    <x v="7"/>
    <s v="Italy - tomatoes - Tomates cerises - Cherry tomatoes"/>
    <n v="295"/>
  </r>
  <r>
    <s v="04/04/2021"/>
    <x v="7"/>
    <s v="Italy - tomatoes - Tomates Grappes - Vine/trusses tomatoes"/>
    <n v="150"/>
  </r>
  <r>
    <s v="04/04/2021"/>
    <x v="7"/>
    <s v="Italy - tomatoes - Tomates rondes - Round tomatoes"/>
    <n v="135"/>
  </r>
  <r>
    <s v="11/04/2021"/>
    <x v="7"/>
    <s v="Italy - tomatoes - Tomates cerises - Cherry tomatoes"/>
    <n v="305"/>
  </r>
  <r>
    <s v="11/04/2021"/>
    <x v="7"/>
    <s v="Italy - tomatoes - Tomates Grappes - Vine/trusses tomatoes"/>
    <n v="160"/>
  </r>
  <r>
    <s v="11/04/2021"/>
    <x v="7"/>
    <s v="Italy - tomatoes - Tomates rondes - Round tomatoes"/>
    <n v="135"/>
  </r>
  <r>
    <s v="18/04/2021"/>
    <x v="7"/>
    <s v="Italy - tomatoes - Tomates cerises - Cherry tomatoes"/>
    <n v="245"/>
  </r>
  <r>
    <s v="18/04/2021"/>
    <x v="7"/>
    <s v="Italy - tomatoes - Tomates Grappes - Vine/trusses tomatoes"/>
    <n v="105"/>
  </r>
  <r>
    <s v="18/04/2021"/>
    <x v="7"/>
    <s v="Italy - tomatoes - Tomates rondes - Round tomatoes"/>
    <n v="100"/>
  </r>
  <r>
    <s v="25/04/2021"/>
    <x v="7"/>
    <s v="Italy - tomatoes - Tomates cerises - Cherry tomatoes"/>
    <n v="245"/>
  </r>
  <r>
    <s v="25/04/2021"/>
    <x v="7"/>
    <s v="Italy - tomatoes - Tomates Grappes - Vine/trusses tomatoes"/>
    <n v="95"/>
  </r>
  <r>
    <s v="25/04/2021"/>
    <x v="7"/>
    <s v="Italy - tomatoes - Tomates rondes - Round tomatoes"/>
    <n v="75"/>
  </r>
  <r>
    <s v="02/05/2021"/>
    <x v="7"/>
    <s v="Italy - tomatoes - Tomates cerises - Cherry tomatoes"/>
    <n v="225"/>
  </r>
  <r>
    <s v="02/05/2021"/>
    <x v="7"/>
    <s v="Italy - tomatoes - Tomates Grappes - Vine/trusses tomatoes"/>
    <n v="85"/>
  </r>
  <r>
    <s v="02/05/2021"/>
    <x v="7"/>
    <s v="Italy - tomatoes - Tomates rondes - Round tomatoes"/>
    <n v="75"/>
  </r>
  <r>
    <s v="09/05/2021"/>
    <x v="7"/>
    <s v="Italy - tomatoes - Tomates cerises - Cherry tomatoes"/>
    <n v="220"/>
  </r>
  <r>
    <s v="09/05/2021"/>
    <x v="7"/>
    <s v="Italy - tomatoes - Tomates Grappes - Vine/trusses tomatoes"/>
    <n v="85"/>
  </r>
  <r>
    <s v="09/05/2021"/>
    <x v="7"/>
    <s v="Italy - tomatoes - Tomates rondes - Round tomatoes"/>
    <n v="75"/>
  </r>
  <r>
    <s v="16/05/2021"/>
    <x v="7"/>
    <s v="Italy - tomatoes - Tomates cerises - Cherry tomatoes"/>
    <n v="220"/>
  </r>
  <r>
    <s v="16/05/2021"/>
    <x v="7"/>
    <s v="Italy - tomatoes - Tomates Grappes - Vine/trusses tomatoes"/>
    <n v="85"/>
  </r>
  <r>
    <s v="16/05/2021"/>
    <x v="7"/>
    <s v="Italy - tomatoes - Tomates rondes - Round tomatoes"/>
    <n v="75"/>
  </r>
  <r>
    <s v="23/05/2021"/>
    <x v="7"/>
    <s v="Italy - tomatoes - Tomates cerises - Cherry tomatoes"/>
    <n v="205"/>
  </r>
  <r>
    <s v="23/05/2021"/>
    <x v="7"/>
    <s v="Italy - tomatoes - Tomates Grappes - Vine/trusses tomatoes"/>
    <n v="85"/>
  </r>
  <r>
    <s v="23/05/2021"/>
    <x v="7"/>
    <s v="Italy - tomatoes - Tomates rondes - Round tomatoes"/>
    <n v="75"/>
  </r>
  <r>
    <s v="30/05/2021"/>
    <x v="7"/>
    <s v="Italy - tomatoes - Tomates cerises - Cherry tomatoes"/>
    <n v="205"/>
  </r>
  <r>
    <s v="30/05/2021"/>
    <x v="7"/>
    <s v="Italy - tomatoes - Tomates Grappes - Vine/trusses tomatoes"/>
    <n v="85"/>
  </r>
  <r>
    <s v="30/05/2021"/>
    <x v="7"/>
    <s v="Italy - tomatoes - Tomates rondes - Round tomatoes"/>
    <n v="75"/>
  </r>
  <r>
    <s v="06/06/2021"/>
    <x v="7"/>
    <s v="Italy - tomatoes - Tomates cerises - Cherry tomatoes"/>
    <n v="189.03"/>
  </r>
  <r>
    <s v="06/06/2021"/>
    <x v="7"/>
    <s v="Italy - tomatoes - Tomates Grappes - Vine/trusses tomatoes"/>
    <n v="85"/>
  </r>
  <r>
    <s v="06/06/2021"/>
    <x v="7"/>
    <s v="Italy - tomatoes - Tomates rondes - Round tomatoes"/>
    <n v="65"/>
  </r>
  <r>
    <s v="13/06/2021"/>
    <x v="7"/>
    <s v="Italy - tomatoes - Tomates cerises - Cherry tomatoes"/>
    <n v="212.18"/>
  </r>
  <r>
    <s v="13/06/2021"/>
    <x v="7"/>
    <s v="Italy - tomatoes - Tomates Grappes - Vine/trusses tomatoes"/>
    <n v="85"/>
  </r>
  <r>
    <s v="13/06/2021"/>
    <x v="7"/>
    <s v="Italy - tomatoes - Tomates rondes - Round tomatoes"/>
    <n v="55"/>
  </r>
  <r>
    <s v="20/06/2021"/>
    <x v="7"/>
    <s v="Italy - tomatoes - Tomates cerises - Cherry tomatoes"/>
    <n v="232.18"/>
  </r>
  <r>
    <s v="20/06/2021"/>
    <x v="7"/>
    <s v="Italy - tomatoes - Tomates Grappes - Vine/trusses tomatoes"/>
    <n v="85"/>
  </r>
  <r>
    <s v="27/06/2021"/>
    <x v="7"/>
    <s v="Italy - tomatoes - Tomates cerises - Cherry tomatoes"/>
    <n v="235.32"/>
  </r>
  <r>
    <s v="27/06/2021"/>
    <x v="7"/>
    <s v="Italy - tomatoes - Tomates Grappes - Vine/trusses tomatoes"/>
    <n v="91.69"/>
  </r>
  <r>
    <s v="27/06/2021"/>
    <x v="7"/>
    <s v="Italy - tomatoes - Tomates rondes - Round tomatoes"/>
    <n v="135"/>
  </r>
  <r>
    <s v="04/07/2021"/>
    <x v="7"/>
    <s v="Italy - tomatoes - Tomates cerises - Cherry tomatoes"/>
    <n v="185"/>
  </r>
  <r>
    <s v="04/07/2021"/>
    <x v="7"/>
    <s v="Italy - tomatoes - Tomates Grappes - Vine/trusses tomatoes"/>
    <n v="120"/>
  </r>
  <r>
    <s v="04/07/2021"/>
    <x v="7"/>
    <s v="Italy - tomatoes - Tomates rondes - Round tomatoes"/>
    <n v="135"/>
  </r>
  <r>
    <s v="11/07/2021"/>
    <x v="7"/>
    <s v="Italy - tomatoes - Tomates cerises - Cherry tomatoes"/>
    <n v="175"/>
  </r>
  <r>
    <s v="11/07/2021"/>
    <x v="7"/>
    <s v="Italy - tomatoes - Tomates Grappes - Vine/trusses tomatoes"/>
    <n v="110"/>
  </r>
  <r>
    <s v="11/07/2021"/>
    <x v="7"/>
    <s v="Italy - tomatoes - Tomates rondes - Round tomatoes"/>
    <n v="135"/>
  </r>
  <r>
    <s v="18/07/2021"/>
    <x v="7"/>
    <s v="Italy - tomatoes - Tomates cerises - Cherry tomatoes"/>
    <n v="165"/>
  </r>
  <r>
    <s v="18/07/2021"/>
    <x v="7"/>
    <s v="Italy - tomatoes - Tomates Grappes - Vine/trusses tomatoes"/>
    <n v="110"/>
  </r>
  <r>
    <s v="18/07/2021"/>
    <x v="7"/>
    <s v="Italy - tomatoes - Tomates rondes - Round tomatoes"/>
    <n v="125"/>
  </r>
  <r>
    <s v="25/07/2021"/>
    <x v="7"/>
    <s v="Italy - tomatoes - Tomates cerises - Cherry tomatoes"/>
    <n v="145"/>
  </r>
  <r>
    <s v="25/07/2021"/>
    <x v="7"/>
    <s v="Italy - tomatoes - Tomates Grappes - Vine/trusses tomatoes"/>
    <n v="100"/>
  </r>
  <r>
    <s v="25/07/2021"/>
    <x v="7"/>
    <s v="Italy - tomatoes - Tomates rondes - Round tomatoes"/>
    <n v="125"/>
  </r>
  <r>
    <s v="01/08/2021"/>
    <x v="7"/>
    <s v="Italy - tomatoes - Tomates cerises - Cherry tomatoes"/>
    <n v="145"/>
  </r>
  <r>
    <s v="01/08/2021"/>
    <x v="7"/>
    <s v="Italy - tomatoes - Tomates Grappes - Vine/trusses tomatoes"/>
    <n v="100"/>
  </r>
  <r>
    <s v="01/08/2021"/>
    <x v="7"/>
    <s v="Italy - tomatoes - Tomates rondes - Round tomatoes"/>
    <n v="125"/>
  </r>
  <r>
    <s v="08/08/2021"/>
    <x v="7"/>
    <s v="Italy - tomatoes - Tomates cerises - Cherry tomatoes"/>
    <n v="160"/>
  </r>
  <r>
    <s v="08/08/2021"/>
    <x v="7"/>
    <s v="Italy - tomatoes - Tomates Grappes - Vine/trusses tomatoes"/>
    <n v="115"/>
  </r>
  <r>
    <s v="08/08/2021"/>
    <x v="7"/>
    <s v="Italy - tomatoes - Tomates rondes - Round tomatoes"/>
    <n v="135"/>
  </r>
  <r>
    <s v="15/08/2021"/>
    <x v="7"/>
    <s v="Italy - tomatoes - Tomates cerises - Cherry tomatoes"/>
    <n v="180"/>
  </r>
  <r>
    <s v="15/08/2021"/>
    <x v="7"/>
    <s v="Italy - tomatoes - Tomates Grappes - Vine/trusses tomatoes"/>
    <n v="120"/>
  </r>
  <r>
    <s v="15/08/2021"/>
    <x v="7"/>
    <s v="Italy - tomatoes - Tomates rondes - Round tomatoes"/>
    <n v="135"/>
  </r>
  <r>
    <s v="22/08/2021"/>
    <x v="7"/>
    <s v="Italy - tomatoes - Tomates cerises - Cherry tomatoes"/>
    <n v="180"/>
  </r>
  <r>
    <s v="22/08/2021"/>
    <x v="7"/>
    <s v="Italy - tomatoes - Tomates Grappes - Vine/trusses tomatoes"/>
    <n v="120"/>
  </r>
  <r>
    <s v="22/08/2021"/>
    <x v="7"/>
    <s v="Italy - tomatoes - Tomates rondes - Round tomatoes"/>
    <n v="135"/>
  </r>
  <r>
    <s v="29/08/2021"/>
    <x v="7"/>
    <s v="Italy - tomatoes - Tomates cerises - Cherry tomatoes"/>
    <n v="190"/>
  </r>
  <r>
    <s v="29/08/2021"/>
    <x v="7"/>
    <s v="Italy - tomatoes - Tomates Grappes - Vine/trusses tomatoes"/>
    <n v="120"/>
  </r>
  <r>
    <s v="29/08/2021"/>
    <x v="7"/>
    <s v="Italy - tomatoes - Tomates rondes - Round tomatoes"/>
    <n v="135"/>
  </r>
  <r>
    <s v="05/09/2021"/>
    <x v="7"/>
    <s v="Italy - tomatoes - Tomates cerises - Cherry tomatoes"/>
    <n v="200"/>
  </r>
  <r>
    <s v="05/09/2021"/>
    <x v="7"/>
    <s v="Italy - tomatoes - Tomates Grappes - Vine/trusses tomatoes"/>
    <n v="110"/>
  </r>
  <r>
    <s v="05/09/2021"/>
    <x v="7"/>
    <s v="Italy - tomatoes - Tomates rondes - Round tomatoes"/>
    <n v="135"/>
  </r>
  <r>
    <s v="12/09/2021"/>
    <x v="7"/>
    <s v="Italy - tomatoes - Tomates cerises - Cherry tomatoes"/>
    <n v="200"/>
  </r>
  <r>
    <s v="12/09/2021"/>
    <x v="7"/>
    <s v="Italy - tomatoes - Tomates Grappes - Vine/trusses tomatoes"/>
    <n v="110"/>
  </r>
  <r>
    <s v="12/09/2021"/>
    <x v="7"/>
    <s v="Italy - tomatoes - Tomates rondes - Round tomatoes"/>
    <n v="135"/>
  </r>
  <r>
    <s v="19/09/2021"/>
    <x v="7"/>
    <s v="Italy - tomatoes - Tomates cerises - Cherry tomatoes"/>
    <n v="190"/>
  </r>
  <r>
    <s v="19/09/2021"/>
    <x v="7"/>
    <s v="Italy - tomatoes - Tomates Grappes - Vine/trusses tomatoes"/>
    <n v="110"/>
  </r>
  <r>
    <s v="19/09/2021"/>
    <x v="7"/>
    <s v="Italy - tomatoes - Tomates rondes - Round tomatoes"/>
    <n v="135"/>
  </r>
  <r>
    <s v="26/09/2021"/>
    <x v="7"/>
    <s v="Italy - tomatoes - Tomates cerises - Cherry tomatoes"/>
    <n v="190"/>
  </r>
  <r>
    <s v="26/09/2021"/>
    <x v="7"/>
    <s v="Italy - tomatoes - Tomates Grappes - Vine/trusses tomatoes"/>
    <n v="110"/>
  </r>
  <r>
    <s v="26/09/2021"/>
    <x v="7"/>
    <s v="Italy - tomatoes - Tomates rondes - Round tomatoes"/>
    <n v="135"/>
  </r>
  <r>
    <s v="03/10/2021"/>
    <x v="7"/>
    <s v="Italy - tomatoes - Tomates cerises - Cherry tomatoes"/>
    <n v="190"/>
  </r>
  <r>
    <s v="03/10/2021"/>
    <x v="7"/>
    <s v="Italy - tomatoes - Tomates Grappes - Vine/trusses tomatoes"/>
    <n v="110"/>
  </r>
  <r>
    <s v="03/10/2021"/>
    <x v="7"/>
    <s v="Italy - tomatoes - Tomates rondes - Round tomatoes"/>
    <n v="135"/>
  </r>
  <r>
    <s v="10/10/2021"/>
    <x v="7"/>
    <s v="Italy - tomatoes - Tomates cerises - Cherry tomatoes"/>
    <n v="284.35000000000002"/>
  </r>
  <r>
    <s v="10/10/2021"/>
    <x v="7"/>
    <s v="Italy - tomatoes - Tomates Grappes - Vine/trusses tomatoes"/>
    <n v="110"/>
  </r>
  <r>
    <s v="10/10/2021"/>
    <x v="7"/>
    <s v="Italy - tomatoes - Tomates rondes - Round tomatoes"/>
    <n v="135"/>
  </r>
  <r>
    <s v="17/10/2021"/>
    <x v="7"/>
    <s v="Italy - tomatoes - Tomates cerises - Cherry tomatoes"/>
    <n v="284.35000000000002"/>
  </r>
  <r>
    <s v="17/10/2021"/>
    <x v="7"/>
    <s v="Italy - tomatoes - Tomates Grappes - Vine/trusses tomatoes"/>
    <n v="117.5"/>
  </r>
  <r>
    <s v="17/10/2021"/>
    <x v="7"/>
    <s v="Italy - tomatoes - Tomates rondes - Round tomatoes"/>
    <n v="135"/>
  </r>
  <r>
    <s v="24/10/2021"/>
    <x v="7"/>
    <s v="Italy - tomatoes - Tomates cerises - Cherry tomatoes"/>
    <n v="306.37"/>
  </r>
  <r>
    <s v="24/10/2021"/>
    <x v="7"/>
    <s v="Italy - tomatoes - Tomates Grappes - Vine/trusses tomatoes"/>
    <n v="138.31"/>
  </r>
  <r>
    <s v="24/10/2021"/>
    <x v="7"/>
    <s v="Italy - tomatoes - Tomates rondes - Round tomatoes"/>
    <n v="135"/>
  </r>
  <r>
    <s v="31/10/2021"/>
    <x v="7"/>
    <s v="Italy - tomatoes - Tomates cerises - Cherry tomatoes"/>
    <n v="274.92"/>
  </r>
  <r>
    <s v="31/10/2021"/>
    <x v="7"/>
    <s v="Italy - tomatoes - Tomates Grappes - Vine/trusses tomatoes"/>
    <n v="169.76"/>
  </r>
  <r>
    <s v="31/10/2021"/>
    <x v="7"/>
    <s v="Italy - tomatoes - Tomates rondes - Round tomatoes"/>
    <n v="135"/>
  </r>
  <r>
    <s v="07/11/2021"/>
    <x v="7"/>
    <s v="Italy - tomatoes - Tomates cerises - Cherry tomatoes"/>
    <n v="256.05"/>
  </r>
  <r>
    <s v="07/11/2021"/>
    <x v="7"/>
    <s v="Italy - tomatoes - Tomates Grappes - Vine/trusses tomatoes"/>
    <n v="190"/>
  </r>
  <r>
    <s v="14/11/2021"/>
    <x v="7"/>
    <s v="Italy - tomatoes - Tomates cerises - Cherry tomatoes"/>
    <n v="230.89"/>
  </r>
  <r>
    <s v="14/11/2021"/>
    <x v="7"/>
    <s v="Italy - tomatoes - Tomates Grappes - Vine/trusses tomatoes"/>
    <n v="115"/>
  </r>
  <r>
    <s v="21/11/2021"/>
    <x v="7"/>
    <s v="Italy - tomatoes - Tomates cerises - Cherry tomatoes"/>
    <n v="223.47"/>
  </r>
  <r>
    <s v="21/11/2021"/>
    <x v="7"/>
    <s v="Italy - tomatoes - Tomates Grappes - Vine/trusses tomatoes"/>
    <n v="115"/>
  </r>
  <r>
    <s v="28/11/2021"/>
    <x v="7"/>
    <s v="Italy - tomatoes - Tomates cerises - Cherry tomatoes"/>
    <n v="255"/>
  </r>
  <r>
    <s v="28/11/2021"/>
    <x v="7"/>
    <s v="Italy - tomatoes - Tomates Grappes - Vine/trusses tomatoes"/>
    <n v="115"/>
  </r>
  <r>
    <s v="05/12/2021"/>
    <x v="7"/>
    <s v="Italy - tomatoes - Tomates cerises - Cherry tomatoes"/>
    <n v="255"/>
  </r>
  <r>
    <s v="05/12/2021"/>
    <x v="7"/>
    <s v="Italy - tomatoes - Tomates Grappes - Vine/trusses tomatoes"/>
    <n v="155"/>
  </r>
  <r>
    <s v="12/12/2021"/>
    <x v="7"/>
    <s v="Italy - tomatoes - Tomates cerises - Cherry tomatoes"/>
    <n v="255"/>
  </r>
  <r>
    <s v="12/12/2021"/>
    <x v="7"/>
    <s v="Italy - tomatoes - Tomates Grappes - Vine/trusses tomatoes"/>
    <n v="155"/>
  </r>
  <r>
    <s v="19/12/2021"/>
    <x v="7"/>
    <s v="Italy - tomatoes - Tomates cerises - Cherry tomatoes"/>
    <n v="305"/>
  </r>
  <r>
    <s v="19/12/2021"/>
    <x v="7"/>
    <s v="Italy - tomatoes - Tomates Grappes - Vine/trusses tomatoes"/>
    <n v="240"/>
  </r>
  <r>
    <s v="26/12/2021"/>
    <x v="7"/>
    <s v="Italy - tomatoes - Tomates cerises - Cherry tomatoes"/>
    <n v="360"/>
  </r>
  <r>
    <s v="26/12/2021"/>
    <x v="7"/>
    <s v="Italy - tomatoes - Tomates Grappes - Vine/trusses tomatoes"/>
    <n v="240"/>
  </r>
  <r>
    <s v="02/01/2022"/>
    <x v="8"/>
    <s v="Italy - tomatoes - Tomates cerises - Cherry tomatoes"/>
    <n v="345"/>
  </r>
  <r>
    <s v="02/01/2022"/>
    <x v="8"/>
    <s v="Italy - tomatoes - Tomates Grappes - Vine/trusses tomatoes"/>
    <n v="205"/>
  </r>
  <r>
    <s v="02/01/2022"/>
    <x v="8"/>
    <s v="Italy - tomatoes - Tomates rondes - Round tomatoes"/>
    <n v="90"/>
  </r>
  <r>
    <s v="09/01/2022"/>
    <x v="8"/>
    <s v="Italy - tomatoes - Tomates cerises - Cherry tomatoes"/>
    <n v="345"/>
  </r>
  <r>
    <s v="09/01/2022"/>
    <x v="8"/>
    <s v="Italy - tomatoes - Tomates Grappes - Vine/trusses tomatoes"/>
    <n v="190"/>
  </r>
  <r>
    <s v="09/01/2022"/>
    <x v="8"/>
    <s v="Italy - tomatoes - Tomates rondes - Round tomatoes"/>
    <n v="120"/>
  </r>
  <r>
    <s v="16/01/2022"/>
    <x v="8"/>
    <s v="Italy - tomatoes - Tomates cerises - Cherry tomatoes"/>
    <n v="350"/>
  </r>
  <r>
    <s v="16/01/2022"/>
    <x v="8"/>
    <s v="Italy - tomatoes - Tomates Grappes - Vine/trusses tomatoes"/>
    <n v="165"/>
  </r>
  <r>
    <s v="16/01/2022"/>
    <x v="8"/>
    <s v="Italy - tomatoes - Tomates rondes - Round tomatoes"/>
    <n v="120"/>
  </r>
  <r>
    <s v="23/01/2022"/>
    <x v="8"/>
    <s v="Italy - tomatoes - Tomates cerises - Cherry tomatoes"/>
    <n v="335"/>
  </r>
  <r>
    <s v="23/01/2022"/>
    <x v="8"/>
    <s v="Italy - tomatoes - Tomates Grappes - Vine/trusses tomatoes"/>
    <n v="175"/>
  </r>
  <r>
    <s v="23/01/2022"/>
    <x v="8"/>
    <s v="Italy - tomatoes - Tomates rondes - Round tomatoes"/>
    <n v="120"/>
  </r>
  <r>
    <s v="30/01/2022"/>
    <x v="8"/>
    <s v="Italy - tomatoes - Tomates cerises - Cherry tomatoes"/>
    <n v="340"/>
  </r>
  <r>
    <s v="30/01/2022"/>
    <x v="8"/>
    <s v="Italy - tomatoes - Tomates Grappes - Vine/trusses tomatoes"/>
    <n v="190"/>
  </r>
  <r>
    <s v="30/01/2022"/>
    <x v="8"/>
    <s v="Italy - tomatoes - Tomates rondes - Round tomatoes"/>
    <n v="130"/>
  </r>
  <r>
    <s v="06/02/2022"/>
    <x v="8"/>
    <s v="Italy - tomatoes - Tomates cerises - Cherry tomatoes"/>
    <n v="360"/>
  </r>
  <r>
    <s v="06/02/2022"/>
    <x v="8"/>
    <s v="Italy - tomatoes - Tomates Grappes - Vine/trusses tomatoes"/>
    <n v="190"/>
  </r>
  <r>
    <s v="06/02/2022"/>
    <x v="8"/>
    <s v="Italy - tomatoes - Tomates rondes - Round tomatoes"/>
    <n v="130"/>
  </r>
  <r>
    <s v="13/02/2022"/>
    <x v="8"/>
    <s v="Italy - tomatoes - Tomates cerises - Cherry tomatoes"/>
    <n v="380"/>
  </r>
  <r>
    <s v="13/02/2022"/>
    <x v="8"/>
    <s v="Italy - tomatoes - Tomates Grappes - Vine/trusses tomatoes"/>
    <n v="190"/>
  </r>
  <r>
    <s v="13/02/2022"/>
    <x v="8"/>
    <s v="Italy - tomatoes - Tomates rondes - Round tomatoes"/>
    <n v="130"/>
  </r>
  <r>
    <s v="20/02/2022"/>
    <x v="8"/>
    <s v="Italy - tomatoes - Tomates cerises - Cherry tomatoes"/>
    <n v="335"/>
  </r>
  <r>
    <s v="20/02/2022"/>
    <x v="8"/>
    <s v="Italy - tomatoes - Tomates Grappes - Vine/trusses tomatoes"/>
    <n v="190"/>
  </r>
  <r>
    <s v="20/02/2022"/>
    <x v="8"/>
    <s v="Italy - tomatoes - Tomates rondes - Round tomatoes"/>
    <n v="130"/>
  </r>
  <r>
    <s v="27/02/2022"/>
    <x v="8"/>
    <s v="Italy - tomatoes - Tomates cerises - Cherry tomatoes"/>
    <n v="325"/>
  </r>
  <r>
    <s v="27/02/2022"/>
    <x v="8"/>
    <s v="Italy - tomatoes - Tomates Grappes - Vine/trusses tomatoes"/>
    <n v="180"/>
  </r>
  <r>
    <s v="27/02/2022"/>
    <x v="8"/>
    <s v="Italy - tomatoes - Tomates rondes - Round tomatoes"/>
    <n v="120"/>
  </r>
  <r>
    <s v="06/03/2022"/>
    <x v="8"/>
    <s v="Italy - tomatoes - Tomates cerises - Cherry tomatoes"/>
    <n v="280"/>
  </r>
  <r>
    <s v="06/03/2022"/>
    <x v="8"/>
    <s v="Italy - tomatoes - Tomates Grappes - Vine/trusses tomatoes"/>
    <n v="170"/>
  </r>
  <r>
    <s v="06/03/2022"/>
    <x v="8"/>
    <s v="Italy - tomatoes - Tomates rondes - Round tomatoes"/>
    <n v="120"/>
  </r>
  <r>
    <s v="13/03/2022"/>
    <x v="8"/>
    <s v="Italy - tomatoes - Tomates cerises - Cherry tomatoes"/>
    <n v="275"/>
  </r>
  <r>
    <s v="13/03/2022"/>
    <x v="8"/>
    <s v="Italy - tomatoes - Tomates Grappes - Vine/trusses tomatoes"/>
    <n v="165"/>
  </r>
  <r>
    <s v="13/03/2022"/>
    <x v="8"/>
    <s v="Italy - tomatoes - Tomates rondes - Round tomatoes"/>
    <n v="120"/>
  </r>
  <r>
    <s v="20/03/2022"/>
    <x v="8"/>
    <s v="Italy - tomatoes - Tomates cerises - Cherry tomatoes"/>
    <n v="280"/>
  </r>
  <r>
    <s v="20/03/2022"/>
    <x v="8"/>
    <s v="Italy - tomatoes - Tomates Grappes - Vine/trusses tomatoes"/>
    <n v="180"/>
  </r>
  <r>
    <s v="20/03/2022"/>
    <x v="8"/>
    <s v="Italy - tomatoes - Tomates rondes - Round tomatoes"/>
    <n v="120"/>
  </r>
  <r>
    <s v="27/03/2022"/>
    <x v="8"/>
    <s v="Italy - tomatoes - Tomates cerises - Cherry tomatoes"/>
    <n v="290"/>
  </r>
  <r>
    <s v="27/03/2022"/>
    <x v="8"/>
    <s v="Italy - tomatoes - Tomates Grappes - Vine/trusses tomatoes"/>
    <n v="215"/>
  </r>
  <r>
    <s v="27/03/2022"/>
    <x v="8"/>
    <s v="Italy - tomatoes - Tomates rondes - Round tomatoes"/>
    <n v="145"/>
  </r>
  <r>
    <s v="03/04/2022"/>
    <x v="8"/>
    <s v="Italy - tomatoes - Tomates cerises - Cherry tomatoes"/>
    <n v="340"/>
  </r>
  <r>
    <s v="03/04/2022"/>
    <x v="8"/>
    <s v="Italy - tomatoes - Tomates Grappes - Vine/trusses tomatoes"/>
    <n v="215"/>
  </r>
  <r>
    <s v="03/04/2022"/>
    <x v="8"/>
    <s v="Italy - tomatoes - Tomates rondes - Round tomatoes"/>
    <n v="145"/>
  </r>
  <r>
    <s v="10/04/2022"/>
    <x v="8"/>
    <s v="Italy - tomatoes - Tomates cerises - Cherry tomatoes"/>
    <n v="360"/>
  </r>
  <r>
    <s v="10/04/2022"/>
    <x v="8"/>
    <s v="Italy - tomatoes - Tomates Grappes - Vine/trusses tomatoes"/>
    <n v="215"/>
  </r>
  <r>
    <s v="10/04/2022"/>
    <x v="8"/>
    <s v="Italy - tomatoes - Tomates rondes - Round tomatoes"/>
    <n v="145"/>
  </r>
  <r>
    <s v="17/04/2022"/>
    <x v="8"/>
    <s v="Italy - tomatoes - Tomates cerises - Cherry tomatoes"/>
    <n v="340"/>
  </r>
  <r>
    <s v="17/04/2022"/>
    <x v="8"/>
    <s v="Italy - tomatoes - Tomates Grappes - Vine/trusses tomatoes"/>
    <n v="200"/>
  </r>
  <r>
    <s v="17/04/2022"/>
    <x v="8"/>
    <s v="Italy - tomatoes - Tomates rondes - Round tomatoes"/>
    <n v="145"/>
  </r>
  <r>
    <s v="24/04/2022"/>
    <x v="8"/>
    <s v="Italy - tomatoes - Tomates cerises - Cherry tomatoes"/>
    <n v="320"/>
  </r>
  <r>
    <s v="24/04/2022"/>
    <x v="8"/>
    <s v="Italy - tomatoes - Tomates Grappes - Vine/trusses tomatoes"/>
    <n v="215"/>
  </r>
  <r>
    <s v="24/04/2022"/>
    <x v="8"/>
    <s v="Italy - tomatoes - Tomates rondes - Round tomatoes"/>
    <n v="145"/>
  </r>
  <r>
    <s v="01/05/2022"/>
    <x v="8"/>
    <s v="Italy - tomatoes - Tomates cerises - Cherry tomatoes"/>
    <n v="280"/>
  </r>
  <r>
    <s v="01/05/2022"/>
    <x v="8"/>
    <s v="Italy - tomatoes - Tomates Grappes - Vine/trusses tomatoes"/>
    <n v="160"/>
  </r>
  <r>
    <s v="01/05/2022"/>
    <x v="8"/>
    <s v="Italy - tomatoes - Tomates rondes - Round tomatoes"/>
    <n v="145"/>
  </r>
  <r>
    <s v="08/05/2022"/>
    <x v="8"/>
    <s v="Italy - tomatoes - Tomates cerises - Cherry tomatoes"/>
    <n v="290"/>
  </r>
  <r>
    <s v="08/05/2022"/>
    <x v="8"/>
    <s v="Italy - tomatoes - Tomates Grappes - Vine/trusses tomatoes"/>
    <n v="150"/>
  </r>
  <r>
    <s v="08/05/2022"/>
    <x v="8"/>
    <s v="Italy - tomatoes - Tomates rondes - Round tomatoes"/>
    <n v="145"/>
  </r>
  <r>
    <s v="15/05/2022"/>
    <x v="8"/>
    <s v="Italy - tomatoes - Tomates cerises - Cherry tomatoes"/>
    <n v="240"/>
  </r>
  <r>
    <s v="15/05/2022"/>
    <x v="8"/>
    <s v="Italy - tomatoes - Tomates Grappes - Vine/trusses tomatoes"/>
    <n v="130"/>
  </r>
  <r>
    <s v="15/05/2022"/>
    <x v="8"/>
    <s v="Italy - tomatoes - Tomates rondes - Round tomatoes"/>
    <n v="115"/>
  </r>
  <r>
    <s v="22/05/2022"/>
    <x v="8"/>
    <s v="Italy - tomatoes - Tomates cerises - Cherry tomatoes"/>
    <n v="235"/>
  </r>
  <r>
    <s v="22/05/2022"/>
    <x v="8"/>
    <s v="Italy - tomatoes - Tomates Grappes - Vine/trusses tomatoes"/>
    <n v="130"/>
  </r>
  <r>
    <s v="22/05/2022"/>
    <x v="8"/>
    <s v="Italy - tomatoes - Tomates rondes - Round tomatoes"/>
    <n v="115"/>
  </r>
  <r>
    <s v="29/05/2022"/>
    <x v="8"/>
    <s v="Italy - tomatoes - Tomates cerises - Cherry tomatoes"/>
    <n v="235"/>
  </r>
  <r>
    <s v="29/05/2022"/>
    <x v="8"/>
    <s v="Italy - tomatoes - Tomates Grappes - Vine/trusses tomatoes"/>
    <n v="130"/>
  </r>
  <r>
    <s v="29/05/2022"/>
    <x v="8"/>
    <s v="Italy - tomatoes - Tomates rondes - Round tomatoes"/>
    <n v="115"/>
  </r>
  <r>
    <s v="05/06/2022"/>
    <x v="8"/>
    <s v="Italy - tomatoes - Tomates cerises - Cherry tomatoes"/>
    <n v="235"/>
  </r>
  <r>
    <s v="05/06/2022"/>
    <x v="8"/>
    <s v="Italy - tomatoes - Tomates Grappes - Vine/trusses tomatoes"/>
    <n v="130"/>
  </r>
  <r>
    <s v="05/06/2022"/>
    <x v="8"/>
    <s v="Italy - tomatoes - Tomates rondes - Round tomatoes"/>
    <n v="115"/>
  </r>
  <r>
    <s v="12/06/2022"/>
    <x v="8"/>
    <s v="Italy - tomatoes - Tomates cerises - Cherry tomatoes"/>
    <n v="207.18"/>
  </r>
  <r>
    <s v="12/06/2022"/>
    <x v="8"/>
    <s v="Italy - tomatoes - Tomates Grappes - Vine/trusses tomatoes"/>
    <n v="130"/>
  </r>
  <r>
    <s v="12/06/2022"/>
    <x v="8"/>
    <s v="Italy - tomatoes - Tomates rondes - Round tomatoes"/>
    <n v="115"/>
  </r>
  <r>
    <s v="19/06/2022"/>
    <x v="8"/>
    <s v="Italy - tomatoes - Tomates cerises - Cherry tomatoes"/>
    <n v="207.18"/>
  </r>
  <r>
    <s v="19/06/2022"/>
    <x v="8"/>
    <s v="Italy - tomatoes - Tomates Grappes - Vine/trusses tomatoes"/>
    <n v="130"/>
  </r>
  <r>
    <s v="19/06/2022"/>
    <x v="8"/>
    <s v="Italy - tomatoes - Tomates rondes - Round tomatoes"/>
    <n v="115"/>
  </r>
  <r>
    <s v="26/06/2022"/>
    <x v="8"/>
    <s v="Italy - tomatoes - Tomates cerises - Cherry tomatoes"/>
    <n v="207.18"/>
  </r>
  <r>
    <s v="26/06/2022"/>
    <x v="8"/>
    <s v="Italy - tomatoes - Tomates Grappes - Vine/trusses tomatoes"/>
    <n v="131.85"/>
  </r>
  <r>
    <s v="26/06/2022"/>
    <x v="8"/>
    <s v="Italy - tomatoes - Tomates rondes - Round tomatoes"/>
    <n v="126.13"/>
  </r>
  <r>
    <s v="03/07/2022"/>
    <x v="8"/>
    <s v="Italy - tomatoes - Tomates cerises - Cherry tomatoes"/>
    <n v="181.45"/>
  </r>
  <r>
    <s v="03/07/2022"/>
    <x v="8"/>
    <s v="Italy - tomatoes - Tomates Grappes - Vine/trusses tomatoes"/>
    <n v="103.55"/>
  </r>
  <r>
    <s v="03/07/2022"/>
    <x v="8"/>
    <s v="Italy - tomatoes - Tomates rondes - Round tomatoes"/>
    <n v="100.97"/>
  </r>
  <r>
    <s v="10/07/2022"/>
    <x v="8"/>
    <s v="Italy - tomatoes - Tomates cerises - Cherry tomatoes"/>
    <n v="150"/>
  </r>
  <r>
    <s v="10/07/2022"/>
    <x v="8"/>
    <s v="Italy - tomatoes - Tomates Grappes - Vine/trusses tomatoes"/>
    <n v="125"/>
  </r>
  <r>
    <s v="10/07/2022"/>
    <x v="8"/>
    <s v="Italy - tomatoes - Tomates rondes - Round tomatoes"/>
    <n v="135"/>
  </r>
  <r>
    <s v="17/07/2022"/>
    <x v="8"/>
    <s v="Italy - tomatoes - Tomates cerises - Cherry tomatoes"/>
    <n v="150"/>
  </r>
  <r>
    <s v="17/07/2022"/>
    <x v="8"/>
    <s v="Italy - tomatoes - Tomates Grappes - Vine/trusses tomatoes"/>
    <n v="125"/>
  </r>
  <r>
    <s v="17/07/2022"/>
    <x v="8"/>
    <s v="Italy - tomatoes - Tomates rondes - Round tomatoes"/>
    <n v="135"/>
  </r>
  <r>
    <s v="24/07/2022"/>
    <x v="8"/>
    <s v="Italy - tomatoes - Tomates cerises - Cherry tomatoes"/>
    <n v="140"/>
  </r>
  <r>
    <s v="24/07/2022"/>
    <x v="8"/>
    <s v="Italy - tomatoes - Tomates Grappes - Vine/trusses tomatoes"/>
    <n v="115"/>
  </r>
  <r>
    <s v="24/07/2022"/>
    <x v="8"/>
    <s v="Italy - tomatoes - Tomates rondes - Round tomatoes"/>
    <n v="135"/>
  </r>
  <r>
    <s v="31/07/2022"/>
    <x v="8"/>
    <s v="Italy - tomatoes - Tomates cerises - Cherry tomatoes"/>
    <n v="140"/>
  </r>
  <r>
    <s v="31/07/2022"/>
    <x v="8"/>
    <s v="Italy - tomatoes - Tomates Grappes - Vine/trusses tomatoes"/>
    <n v="115"/>
  </r>
  <r>
    <s v="31/07/2022"/>
    <x v="8"/>
    <s v="Italy - tomatoes - Tomates rondes - Round tomatoes"/>
    <n v="130"/>
  </r>
  <r>
    <s v="07/08/2022"/>
    <x v="8"/>
    <s v="Italy - tomatoes - Tomates cerises - Cherry tomatoes"/>
    <n v="150"/>
  </r>
  <r>
    <s v="07/08/2022"/>
    <x v="8"/>
    <s v="Italy - tomatoes - Tomates Grappes - Vine/trusses tomatoes"/>
    <n v="125"/>
  </r>
  <r>
    <s v="07/08/2022"/>
    <x v="8"/>
    <s v="Italy - tomatoes - Tomates rondes - Round tomatoes"/>
    <n v="135"/>
  </r>
  <r>
    <s v="14/08/2022"/>
    <x v="8"/>
    <s v="Italy - tomatoes - Tomates cerises - Cherry tomatoes"/>
    <n v="150"/>
  </r>
  <r>
    <s v="14/08/2022"/>
    <x v="8"/>
    <s v="Italy - tomatoes - Tomates Grappes - Vine/trusses tomatoes"/>
    <n v="125"/>
  </r>
  <r>
    <s v="14/08/2022"/>
    <x v="8"/>
    <s v="Italy - tomatoes - Tomates rondes - Round tomatoes"/>
    <n v="135"/>
  </r>
  <r>
    <s v="21/08/2022"/>
    <x v="8"/>
    <s v="Italy - tomatoes - Tomates cerises - Cherry tomatoes"/>
    <n v="150"/>
  </r>
  <r>
    <s v="21/08/2022"/>
    <x v="8"/>
    <s v="Italy - tomatoes - Tomates Grappes - Vine/trusses tomatoes"/>
    <n v="125"/>
  </r>
  <r>
    <s v="21/08/2022"/>
    <x v="8"/>
    <s v="Italy - tomatoes - Tomates rondes - Round tomatoes"/>
    <n v="135"/>
  </r>
  <r>
    <s v="28/08/2022"/>
    <x v="8"/>
    <s v="Italy - tomatoes - Tomates cerises - Cherry tomatoes"/>
    <n v="160"/>
  </r>
  <r>
    <s v="28/08/2022"/>
    <x v="8"/>
    <s v="Italy - tomatoes - Tomates Grappes - Vine/trusses tomatoes"/>
    <n v="125"/>
  </r>
  <r>
    <s v="28/08/2022"/>
    <x v="8"/>
    <s v="Italy - tomatoes - Tomates rondes - Round tomatoes"/>
    <n v="135"/>
  </r>
  <r>
    <s v="04/09/2022"/>
    <x v="8"/>
    <s v="Italy - tomatoes - Tomates cerises - Cherry tomatoes"/>
    <n v="180"/>
  </r>
  <r>
    <s v="04/09/2022"/>
    <x v="8"/>
    <s v="Italy - tomatoes - Tomates Grappes - Vine/trusses tomatoes"/>
    <n v="125"/>
  </r>
  <r>
    <s v="04/09/2022"/>
    <x v="8"/>
    <s v="Italy - tomatoes - Tomates rondes - Round tomatoes"/>
    <n v="135"/>
  </r>
  <r>
    <s v="11/09/2022"/>
    <x v="8"/>
    <s v="Italy - tomatoes - Tomates cerises - Cherry tomatoes"/>
    <n v="180"/>
  </r>
  <r>
    <s v="11/09/2022"/>
    <x v="8"/>
    <s v="Italy - tomatoes - Tomates Grappes - Vine/trusses tomatoes"/>
    <n v="125"/>
  </r>
  <r>
    <s v="11/09/2022"/>
    <x v="8"/>
    <s v="Italy - tomatoes - Tomates rondes - Round tomatoes"/>
    <n v="135"/>
  </r>
  <r>
    <s v="18/09/2022"/>
    <x v="8"/>
    <s v="Italy - tomatoes - Tomates cerises - Cherry tomatoes"/>
    <n v="180"/>
  </r>
  <r>
    <s v="18/09/2022"/>
    <x v="8"/>
    <s v="Italy - tomatoes - Tomates Grappes - Vine/trusses tomatoes"/>
    <n v="125"/>
  </r>
  <r>
    <s v="18/09/2022"/>
    <x v="8"/>
    <s v="Italy - tomatoes - Tomates rondes - Round tomatoes"/>
    <n v="135"/>
  </r>
  <r>
    <s v="25/09/2022"/>
    <x v="8"/>
    <s v="Italy - tomatoes - Tomates cerises - Cherry tomatoes"/>
    <n v="185"/>
  </r>
  <r>
    <s v="25/09/2022"/>
    <x v="8"/>
    <s v="Italy - tomatoes - Tomates Grappes - Vine/trusses tomatoes"/>
    <n v="135"/>
  </r>
  <r>
    <s v="25/09/2022"/>
    <x v="8"/>
    <s v="Italy - tomatoes - Tomates rondes - Round tomatoes"/>
    <n v="135"/>
  </r>
  <r>
    <s v="02/10/2022"/>
    <x v="8"/>
    <s v="Italy - tomatoes - Tomates cerises - Cherry tomatoes"/>
    <n v="185"/>
  </r>
  <r>
    <s v="02/10/2022"/>
    <x v="8"/>
    <s v="Italy - tomatoes - Tomates Grappes - Vine/trusses tomatoes"/>
    <n v="135"/>
  </r>
  <r>
    <s v="02/10/2022"/>
    <x v="8"/>
    <s v="Italy - tomatoes - Tomates rondes - Round tomatoes"/>
    <n v="135"/>
  </r>
  <r>
    <s v="09/10/2022"/>
    <x v="8"/>
    <s v="Italy - tomatoes - Tomates cerises - Cherry tomatoes"/>
    <n v="326.52999999999997"/>
  </r>
  <r>
    <s v="09/10/2022"/>
    <x v="8"/>
    <s v="Italy - tomatoes - Tomates Grappes - Vine/trusses tomatoes"/>
    <n v="172.74"/>
  </r>
  <r>
    <s v="09/10/2022"/>
    <x v="8"/>
    <s v="Italy - tomatoes - Tomates rondes - Round tomatoes"/>
    <n v="135"/>
  </r>
  <r>
    <s v="16/10/2022"/>
    <x v="8"/>
    <s v="Italy - tomatoes - Tomates cerises - Cherry tomatoes"/>
    <n v="326.52999999999997"/>
  </r>
  <r>
    <s v="16/10/2022"/>
    <x v="8"/>
    <s v="Italy - tomatoes - Tomates Grappes - Vine/trusses tomatoes"/>
    <n v="172.74"/>
  </r>
  <r>
    <s v="16/10/2022"/>
    <x v="8"/>
    <s v="Italy - tomatoes - Tomates rondes - Round tomatoes"/>
    <n v="125"/>
  </r>
  <r>
    <s v="23/10/2022"/>
    <x v="8"/>
    <s v="Italy - tomatoes - Tomates cerises - Cherry tomatoes"/>
    <n v="326.52999999999997"/>
  </r>
  <r>
    <s v="23/10/2022"/>
    <x v="8"/>
    <s v="Italy - tomatoes - Tomates Grappes - Vine/trusses tomatoes"/>
    <n v="172.74"/>
  </r>
  <r>
    <s v="23/10/2022"/>
    <x v="8"/>
    <s v="Italy - tomatoes - Tomates rondes - Round tomatoes"/>
    <n v="125"/>
  </r>
  <r>
    <s v="30/10/2022"/>
    <x v="8"/>
    <s v="Italy - tomatoes - Tomates cerises - Cherry tomatoes"/>
    <n v="266.77"/>
  </r>
  <r>
    <s v="30/10/2022"/>
    <x v="8"/>
    <s v="Italy - tomatoes - Tomates Grappes - Vine/trusses tomatoes"/>
    <n v="153.87"/>
  </r>
  <r>
    <s v="30/10/2022"/>
    <x v="8"/>
    <s v="Italy - tomatoes - Tomates rondes - Round tomatoes"/>
    <n v="125"/>
  </r>
  <r>
    <s v="06/11/2022"/>
    <x v="8"/>
    <s v="Italy - tomatoes - Tomates cerises - Cherry tomatoes"/>
    <n v="256.77"/>
  </r>
  <r>
    <s v="06/11/2022"/>
    <x v="8"/>
    <s v="Italy - tomatoes - Tomates Grappes - Vine/trusses tomatoes"/>
    <n v="185"/>
  </r>
  <r>
    <s v="13/11/2022"/>
    <x v="8"/>
    <s v="Italy - tomatoes - Tomates cerises - Cherry tomatoes"/>
    <n v="256.77"/>
  </r>
  <r>
    <s v="13/11/2022"/>
    <x v="8"/>
    <s v="Italy - tomatoes - Tomates Grappes - Vine/trusses tomatoes"/>
    <n v="185"/>
  </r>
  <r>
    <s v="20/11/2022"/>
    <x v="8"/>
    <s v="Italy - tomatoes - Tomates cerises - Cherry tomatoes"/>
    <n v="256.77"/>
  </r>
  <r>
    <s v="20/11/2022"/>
    <x v="8"/>
    <s v="Italy - tomatoes - Tomates Grappes - Vine/trusses tomatoes"/>
    <n v="185"/>
  </r>
  <r>
    <s v="27/11/2022"/>
    <x v="8"/>
    <s v="Italy - tomatoes - Tomates cerises - Cherry tomatoes"/>
    <n v="290"/>
  </r>
  <r>
    <s v="27/11/2022"/>
    <x v="8"/>
    <s v="Italy - tomatoes - Tomates Grappes - Vine/trusses tomatoes"/>
    <n v="140"/>
  </r>
  <r>
    <s v="04/12/2022"/>
    <x v="8"/>
    <s v="Italy - tomatoes - Tomates cerises - Cherry tomatoes"/>
    <n v="260"/>
  </r>
  <r>
    <s v="04/12/2022"/>
    <x v="8"/>
    <s v="Italy - tomatoes - Tomates Grappes - Vine/trusses tomatoes"/>
    <n v="130"/>
  </r>
  <r>
    <s v="11/12/2022"/>
    <x v="8"/>
    <s v="Italy - tomatoes - Tomates cerises - Cherry tomatoes"/>
    <n v="260"/>
  </r>
  <r>
    <s v="11/12/2022"/>
    <x v="8"/>
    <s v="Italy - tomatoes - Tomates Grappes - Vine/trusses tomatoes"/>
    <n v="130"/>
  </r>
  <r>
    <s v="18/12/2022"/>
    <x v="8"/>
    <s v="Italy - tomatoes - Tomates cerises - Cherry tomatoes"/>
    <n v="260"/>
  </r>
  <r>
    <s v="18/12/2022"/>
    <x v="8"/>
    <s v="Italy - tomatoes - Tomates Grappes - Vine/trusses tomatoes"/>
    <n v="130"/>
  </r>
  <r>
    <s v="25/12/2022"/>
    <x v="8"/>
    <s v="Italy - tomatoes - Tomates cerises - Cherry tomatoes"/>
    <n v="260"/>
  </r>
  <r>
    <s v="25/12/2022"/>
    <x v="8"/>
    <s v="Italy - tomatoes - Tomates Grappes - Vine/trusses tomatoes"/>
    <n v="120"/>
  </r>
  <r>
    <s v="01/01/2023"/>
    <x v="9"/>
    <s v="Italy - tomatoes - Tomates cerises - Cherry tomatoes"/>
    <n v="260"/>
  </r>
  <r>
    <s v="01/01/2023"/>
    <x v="9"/>
    <s v="Italy - tomatoes - Tomates Grappes - Vine/trusses tomatoes"/>
    <n v="120"/>
  </r>
  <r>
    <s v="08/01/2023"/>
    <x v="9"/>
    <s v="Italy - tomatoes - Tomates cerises - Cherry tomatoes"/>
    <n v="245"/>
  </r>
  <r>
    <s v="08/01/2023"/>
    <x v="9"/>
    <s v="Italy - tomatoes - Tomates Grappes - Vine/trusses tomatoes"/>
    <n v="120"/>
  </r>
  <r>
    <s v="15/01/2023"/>
    <x v="9"/>
    <s v="Italy - tomatoes - Tomates cerises - Cherry tomatoes"/>
    <n v="245"/>
  </r>
  <r>
    <s v="15/01/2023"/>
    <x v="9"/>
    <s v="Italy - tomatoes - Tomates Grappes - Vine/trusses tomatoes"/>
    <n v="120"/>
  </r>
  <r>
    <s v="22/01/2023"/>
    <x v="9"/>
    <s v="Italy - tomatoes - Tomates cerises - Cherry tomatoes"/>
    <n v="255"/>
  </r>
  <r>
    <s v="22/01/2023"/>
    <x v="9"/>
    <s v="Italy - tomatoes - Tomates Grappes - Vine/trusses tomatoes"/>
    <n v="140"/>
  </r>
  <r>
    <s v="29/01/2023"/>
    <x v="9"/>
    <s v="Italy - tomatoes - Tomates cerises - Cherry tomatoes"/>
    <n v="305"/>
  </r>
  <r>
    <s v="29/01/2023"/>
    <x v="9"/>
    <s v="Italy - tomatoes - Tomates Grappes - Vine/trusses tomatoes"/>
    <n v="160"/>
  </r>
  <r>
    <s v="05/02/2023"/>
    <x v="9"/>
    <s v="Italy - tomatoes - Tomates cerises - Cherry tomatoes"/>
    <n v="340"/>
  </r>
  <r>
    <s v="05/02/2023"/>
    <x v="9"/>
    <s v="Italy - tomatoes - Tomates Grappes - Vine/trusses tomatoes"/>
    <n v="170"/>
  </r>
  <r>
    <s v="12/02/2023"/>
    <x v="9"/>
    <s v="Italy - tomatoes - Tomates cerises - Cherry tomatoes"/>
    <n v="410"/>
  </r>
  <r>
    <s v="12/02/2023"/>
    <x v="9"/>
    <s v="Italy - tomatoes - Tomates Grappes - Vine/trusses tomatoes"/>
    <n v="185"/>
  </r>
  <r>
    <s v="19/02/2023"/>
    <x v="9"/>
    <s v="Italy - tomatoes - Tomates cerises - Cherry tomatoes"/>
    <n v="410"/>
  </r>
  <r>
    <s v="19/02/2023"/>
    <x v="9"/>
    <s v="Italy - tomatoes - Tomates Grappes - Vine/trusses tomatoes"/>
    <n v="185"/>
  </r>
  <r>
    <s v="26/02/2023"/>
    <x v="9"/>
    <s v="Italy - tomatoes - Tomates cerises - Cherry tomatoes"/>
    <n v="410"/>
  </r>
  <r>
    <s v="26/02/2023"/>
    <x v="9"/>
    <s v="Italy - tomatoes - Tomates Grappes - Vine/trusses tomatoes"/>
    <n v="185"/>
  </r>
  <r>
    <s v="26/02/2023"/>
    <x v="9"/>
    <s v="Italy - tomatoes - Tomates rondes - Round tomatoes"/>
    <n v="185"/>
  </r>
  <r>
    <s v="05/03/2023"/>
    <x v="9"/>
    <s v="Italy - tomatoes - Tomates cerises - Cherry tomatoes"/>
    <n v="410"/>
  </r>
  <r>
    <s v="05/03/2023"/>
    <x v="9"/>
    <s v="Italy - tomatoes - Tomates Grappes - Vine/trusses tomatoes"/>
    <n v="195"/>
  </r>
  <r>
    <s v="05/03/2023"/>
    <x v="9"/>
    <s v="Italy - tomatoes - Tomates rondes - Round tomatoes"/>
    <n v="175"/>
  </r>
  <r>
    <s v="12/03/2023"/>
    <x v="9"/>
    <s v="Italy - tomatoes - Tomates cerises - Cherry tomatoes"/>
    <n v="340"/>
  </r>
  <r>
    <s v="12/03/2023"/>
    <x v="9"/>
    <s v="Italy - tomatoes - Tomates Grappes - Vine/trusses tomatoes"/>
    <n v="210"/>
  </r>
  <r>
    <s v="12/03/2023"/>
    <x v="9"/>
    <s v="Italy - tomatoes - Tomates rondes - Round tomatoes"/>
    <n v="175"/>
  </r>
  <r>
    <s v="19/03/2023"/>
    <x v="9"/>
    <s v="Italy - tomatoes - Tomates cerises - Cherry tomatoes"/>
    <n v="320"/>
  </r>
  <r>
    <s v="19/03/2023"/>
    <x v="9"/>
    <s v="Italy - tomatoes - Tomates Grappes - Vine/trusses tomatoes"/>
    <n v="170"/>
  </r>
  <r>
    <s v="19/03/2023"/>
    <x v="9"/>
    <s v="Italy - tomatoes - Tomates rondes - Round tomatoes"/>
    <n v="155"/>
  </r>
  <r>
    <s v="26/03/2023"/>
    <x v="9"/>
    <s v="Italy - tomatoes - Tomates cerises - Cherry tomatoes"/>
    <n v="300"/>
  </r>
  <r>
    <s v="26/03/2023"/>
    <x v="9"/>
    <s v="Italy - tomatoes - Tomates Grappes - Vine/trusses tomatoes"/>
    <n v="170"/>
  </r>
  <r>
    <s v="26/03/2023"/>
    <x v="9"/>
    <s v="Italy - tomatoes - Tomates rondes - Round tomatoes"/>
    <n v="155"/>
  </r>
  <r>
    <s v="02/04/2023"/>
    <x v="9"/>
    <s v="Italy - tomatoes - Tomates cerises - Cherry tomatoes"/>
    <n v="300"/>
  </r>
  <r>
    <s v="02/04/2023"/>
    <x v="9"/>
    <s v="Italy - tomatoes - Tomates Grappes - Vine/trusses tomatoes"/>
    <n v="165"/>
  </r>
  <r>
    <s v="02/04/2023"/>
    <x v="9"/>
    <s v="Italy - tomatoes - Tomates rondes - Round tomatoes"/>
    <n v="155"/>
  </r>
  <r>
    <s v="09/04/2023"/>
    <x v="9"/>
    <s v="Italy - tomatoes - Tomates cerises - Cherry tomatoes"/>
    <n v="325"/>
  </r>
  <r>
    <s v="09/04/2023"/>
    <x v="9"/>
    <s v="Italy - tomatoes - Tomates Grappes - Vine/trusses tomatoes"/>
    <n v="200"/>
  </r>
  <r>
    <s v="09/04/2023"/>
    <x v="9"/>
    <s v="Italy - tomatoes - Tomates rondes - Round tomatoes"/>
    <n v="155"/>
  </r>
  <r>
    <s v="16/04/2023"/>
    <x v="9"/>
    <s v="Italy - tomatoes - Tomates cerises - Cherry tomatoes"/>
    <n v="375"/>
  </r>
  <r>
    <s v="16/04/2023"/>
    <x v="9"/>
    <s v="Italy - tomatoes - Tomates Grappes - Vine/trusses tomatoes"/>
    <n v="210"/>
  </r>
  <r>
    <s v="16/04/2023"/>
    <x v="9"/>
    <s v="Italy - tomatoes - Tomates rondes - Round tomatoes"/>
    <n v="185"/>
  </r>
  <r>
    <s v="23/04/2023"/>
    <x v="9"/>
    <s v="Italy - tomatoes - Tomates cerises - Cherry tomatoes"/>
    <n v="385"/>
  </r>
  <r>
    <s v="23/04/2023"/>
    <x v="9"/>
    <s v="Italy - tomatoes - Tomates Grappes - Vine/trusses tomatoes"/>
    <n v="220"/>
  </r>
  <r>
    <s v="23/04/2023"/>
    <x v="9"/>
    <s v="Italy - tomatoes - Tomates rondes - Round tomatoes"/>
    <n v="220"/>
  </r>
  <r>
    <s v="30/04/2023"/>
    <x v="9"/>
    <s v="Italy - tomatoes - Tomates cerises - Cherry tomatoes"/>
    <n v="385"/>
  </r>
  <r>
    <s v="30/04/2023"/>
    <x v="9"/>
    <s v="Italy - tomatoes - Tomates Grappes - Vine/trusses tomatoes"/>
    <n v="220"/>
  </r>
  <r>
    <s v="30/04/2023"/>
    <x v="9"/>
    <s v="Italy - tomatoes - Tomates rondes - Round tomatoes"/>
    <n v="220"/>
  </r>
  <r>
    <s v="07/05/2023"/>
    <x v="9"/>
    <s v="Italy - tomatoes - Tomates cerises - Cherry tomatoes"/>
    <n v="400"/>
  </r>
  <r>
    <s v="07/05/2023"/>
    <x v="9"/>
    <s v="Italy - tomatoes - Tomates Grappes - Vine/trusses tomatoes"/>
    <n v="185"/>
  </r>
  <r>
    <s v="07/05/2023"/>
    <x v="9"/>
    <s v="Italy - tomatoes - Tomates rondes - Round tomatoes"/>
    <n v="155"/>
  </r>
  <r>
    <s v="14/05/2023"/>
    <x v="9"/>
    <s v="Italy - tomatoes - Tomates cerises - Cherry tomatoes"/>
    <n v="360"/>
  </r>
  <r>
    <s v="14/05/2023"/>
    <x v="9"/>
    <s v="Italy - tomatoes - Tomates Grappes - Vine/trusses tomatoes"/>
    <n v="170"/>
  </r>
  <r>
    <s v="14/05/2023"/>
    <x v="9"/>
    <s v="Italy - tomatoes - Tomates rondes - Round tomatoes"/>
    <n v="140"/>
  </r>
  <r>
    <s v="21/05/2023"/>
    <x v="9"/>
    <s v="Italy - tomatoes - Tomates cerises - Cherry tomatoes"/>
    <n v="310"/>
  </r>
  <r>
    <s v="21/05/2023"/>
    <x v="9"/>
    <s v="Italy - tomatoes - Tomates Grappes - Vine/trusses tomatoes"/>
    <n v="145"/>
  </r>
  <r>
    <s v="21/05/2023"/>
    <x v="9"/>
    <s v="Italy - tomatoes - Tomates rondes - Round tomatoes"/>
    <n v="130"/>
  </r>
  <r>
    <s v="28/05/2023"/>
    <x v="9"/>
    <s v="Italy - tomatoes - Tomates cerises - Cherry tomatoes"/>
    <n v="280"/>
  </r>
  <r>
    <s v="28/05/2023"/>
    <x v="9"/>
    <s v="Italy - tomatoes - Tomates Grappes - Vine/trusses tomatoes"/>
    <n v="130"/>
  </r>
  <r>
    <s v="28/05/2023"/>
    <x v="9"/>
    <s v="Italy - tomatoes - Tomates rondes - Round tomatoes"/>
    <n v="115"/>
  </r>
  <r>
    <s v="04/06/2023"/>
    <x v="9"/>
    <s v="Italy - tomatoes - Tomates cerises - Cherry tomatoes"/>
    <n v="224.03"/>
  </r>
  <r>
    <s v="04/06/2023"/>
    <x v="9"/>
    <s v="Italy - tomatoes - Tomates Grappes - Vine/trusses tomatoes"/>
    <n v="120"/>
  </r>
  <r>
    <s v="04/06/2023"/>
    <x v="9"/>
    <s v="Italy - tomatoes - Tomates rondes - Round tomatoes"/>
    <n v="85"/>
  </r>
  <r>
    <s v="11/06/2023"/>
    <x v="9"/>
    <s v="Italy - tomatoes - Tomates cerises - Cherry tomatoes"/>
    <n v="224.03"/>
  </r>
  <r>
    <s v="11/06/2023"/>
    <x v="9"/>
    <s v="Italy - tomatoes - Tomates Grappes - Vine/trusses tomatoes"/>
    <n v="120"/>
  </r>
  <r>
    <s v="11/06/2023"/>
    <x v="9"/>
    <s v="Italy - tomatoes - Tomates rondes - Round tomatoes"/>
    <n v="85"/>
  </r>
  <r>
    <s v="18/06/2023"/>
    <x v="9"/>
    <s v="Italy - tomatoes - Tomates cerises - Cherry tomatoes"/>
    <n v="220.32"/>
  </r>
  <r>
    <s v="18/06/2023"/>
    <x v="9"/>
    <s v="Italy - tomatoes - Tomates Grappes - Vine/trusses tomatoes"/>
    <n v="120"/>
  </r>
  <r>
    <s v="18/06/2023"/>
    <x v="9"/>
    <s v="Italy - tomatoes - Tomates rondes - Round tomatoes"/>
    <n v="85"/>
  </r>
  <r>
    <s v="25/06/2023"/>
    <x v="9"/>
    <s v="Italy - tomatoes - Tomates cerises - Cherry tomatoes"/>
    <n v="236.05"/>
  </r>
  <r>
    <s v="25/06/2023"/>
    <x v="9"/>
    <s v="Italy - tomatoes - Tomates Grappes - Vine/trusses tomatoes"/>
    <n v="102.98"/>
  </r>
  <r>
    <s v="25/06/2023"/>
    <x v="9"/>
    <s v="Italy - tomatoes - Tomates rondes - Round tomatoes"/>
    <n v="99.84"/>
  </r>
  <r>
    <s v="02/07/2023"/>
    <x v="9"/>
    <s v="Italy - tomatoes - Tomates cerises - Cherry tomatoes"/>
    <n v="273.79000000000002"/>
  </r>
  <r>
    <s v="02/07/2023"/>
    <x v="9"/>
    <s v="Italy - tomatoes - Tomates Grappes - Vine/trusses tomatoes"/>
    <n v="112.42"/>
  </r>
  <r>
    <s v="02/07/2023"/>
    <x v="9"/>
    <s v="Italy - tomatoes - Tomates rondes - Round tomatoes"/>
    <n v="135"/>
  </r>
  <r>
    <s v="09/07/2023"/>
    <x v="9"/>
    <s v="Italy - tomatoes - Tomates cerises - Cherry tomatoes"/>
    <n v="170"/>
  </r>
  <r>
    <s v="09/07/2023"/>
    <x v="9"/>
    <s v="Italy - tomatoes - Tomates Grappes - Vine/trusses tomatoes"/>
    <n v="115"/>
  </r>
  <r>
    <s v="09/07/2023"/>
    <x v="9"/>
    <s v="Italy - tomatoes - Tomates rondes - Round tomatoes"/>
    <n v="135"/>
  </r>
  <r>
    <s v="16/07/2023"/>
    <x v="9"/>
    <s v="Italy - tomatoes - Tomates cerises - Cherry tomatoes"/>
    <n v="170"/>
  </r>
  <r>
    <s v="16/07/2023"/>
    <x v="9"/>
    <s v="Italy - tomatoes - Tomates Grappes - Vine/trusses tomatoes"/>
    <n v="115"/>
  </r>
  <r>
    <s v="16/07/2023"/>
    <x v="9"/>
    <s v="Italy - tomatoes - Tomates rondes - Round tomatoes"/>
    <n v="135"/>
  </r>
  <r>
    <s v="23/07/2023"/>
    <x v="9"/>
    <s v="Italy - tomatoes - Tomates cerises - Cherry tomatoes"/>
    <n v="170"/>
  </r>
  <r>
    <s v="23/07/2023"/>
    <x v="9"/>
    <s v="Italy - tomatoes - Tomates Grappes - Vine/trusses tomatoes"/>
    <n v="115"/>
  </r>
  <r>
    <s v="23/07/2023"/>
    <x v="9"/>
    <s v="Italy - tomatoes - Tomates rondes - Round tomatoes"/>
    <n v="135"/>
  </r>
  <r>
    <s v="30/07/2023"/>
    <x v="9"/>
    <s v="Italy - tomatoes - Tomates cerises - Cherry tomatoes"/>
    <n v="170"/>
  </r>
  <r>
    <s v="30/07/2023"/>
    <x v="9"/>
    <s v="Italy - tomatoes - Tomates Grappes - Vine/trusses tomatoes"/>
    <n v="105"/>
  </r>
  <r>
    <s v="30/07/2023"/>
    <x v="9"/>
    <s v="Italy - tomatoes - Tomates rondes - Round tomatoes"/>
    <n v="135"/>
  </r>
  <r>
    <s v="06/08/2023"/>
    <x v="9"/>
    <s v="Italy - tomatoes - Tomates cerises - Cherry tomatoes"/>
    <n v="160"/>
  </r>
  <r>
    <s v="06/08/2023"/>
    <x v="9"/>
    <s v="Italy - tomatoes - Tomates Grappes - Vine/trusses tomatoes"/>
    <n v="95"/>
  </r>
  <r>
    <s v="06/08/2023"/>
    <x v="9"/>
    <s v="Italy - tomatoes - Tomates rondes - Round tomatoes"/>
    <n v="135"/>
  </r>
  <r>
    <s v="13/08/2023"/>
    <x v="9"/>
    <s v="Italy - tomatoes - Tomates cerises - Cherry tomatoes"/>
    <n v="160"/>
  </r>
  <r>
    <s v="13/08/2023"/>
    <x v="9"/>
    <s v="Italy - tomatoes - Tomates Grappes - Vine/trusses tomatoes"/>
    <n v="95"/>
  </r>
  <r>
    <s v="13/08/2023"/>
    <x v="9"/>
    <s v="Italy - tomatoes - Tomates rondes - Round tomatoes"/>
    <n v="135"/>
  </r>
  <r>
    <s v="20/08/2023"/>
    <x v="9"/>
    <s v="Italy - tomatoes - Tomates cerises - Cherry tomatoes"/>
    <n v="170"/>
  </r>
  <r>
    <s v="20/08/2023"/>
    <x v="9"/>
    <s v="Italy - tomatoes - Tomates Grappes - Vine/trusses tomatoes"/>
    <n v="100"/>
  </r>
  <r>
    <s v="20/08/2023"/>
    <x v="9"/>
    <s v="Italy - tomatoes - Tomates rondes - Round tomatoes"/>
    <n v="140"/>
  </r>
  <r>
    <s v="27/08/2023"/>
    <x v="9"/>
    <s v="Italy - tomatoes - Tomates cerises - Cherry tomatoes"/>
    <n v="170"/>
  </r>
  <r>
    <s v="27/08/2023"/>
    <x v="9"/>
    <s v="Italy - tomatoes - Tomates Grappes - Vine/trusses tomatoes"/>
    <n v="100"/>
  </r>
  <r>
    <s v="27/08/2023"/>
    <x v="9"/>
    <s v="Italy - tomatoes - Tomates rondes - Round tomatoes"/>
    <n v="140"/>
  </r>
  <r>
    <s v="03/09/2023"/>
    <x v="9"/>
    <s v="Italy - tomatoes - Tomates cerises - Cherry tomatoes"/>
    <n v="170"/>
  </r>
  <r>
    <s v="03/09/2023"/>
    <x v="9"/>
    <s v="Italy - tomatoes - Tomates Grappes - Vine/trusses tomatoes"/>
    <n v="100"/>
  </r>
  <r>
    <s v="03/09/2023"/>
    <x v="9"/>
    <s v="Italy - tomatoes - Tomates rondes - Round tomatoes"/>
    <n v="140"/>
  </r>
  <r>
    <s v="10/09/2023"/>
    <x v="9"/>
    <s v="Italy - tomatoes - Tomates cerises - Cherry tomatoes"/>
    <n v="170"/>
  </r>
  <r>
    <s v="10/09/2023"/>
    <x v="9"/>
    <s v="Italy - tomatoes - Tomates Grappes - Vine/trusses tomatoes"/>
    <n v="100"/>
  </r>
  <r>
    <s v="10/09/2023"/>
    <x v="9"/>
    <s v="Italy - tomatoes - Tomates rondes - Round tomatoes"/>
    <n v="140"/>
  </r>
  <r>
    <s v="17/09/2023"/>
    <x v="9"/>
    <s v="Italy - tomatoes - Tomates cerises - Cherry tomatoes"/>
    <n v="273.79000000000002"/>
  </r>
  <r>
    <s v="17/09/2023"/>
    <x v="9"/>
    <s v="Italy - tomatoes - Tomates Grappes - Vine/trusses tomatoes"/>
    <n v="110"/>
  </r>
  <r>
    <s v="17/09/2023"/>
    <x v="9"/>
    <s v="Italy - tomatoes - Tomates rondes - Round tomatoes"/>
    <n v="140"/>
  </r>
  <r>
    <s v="24/09/2023"/>
    <x v="9"/>
    <s v="Italy - tomatoes - Tomates cerises - Cherry tomatoes"/>
    <n v="273.79000000000002"/>
  </r>
  <r>
    <s v="24/09/2023"/>
    <x v="9"/>
    <s v="Italy - tomatoes - Tomates Grappes - Vine/trusses tomatoes"/>
    <n v="120"/>
  </r>
  <r>
    <s v="24/09/2023"/>
    <x v="9"/>
    <s v="Italy - tomatoes - Tomates rondes - Round tomatoes"/>
    <n v="140"/>
  </r>
  <r>
    <s v="01/10/2023"/>
    <x v="9"/>
    <s v="Italy - tomatoes - Tomates cerises - Cherry tomatoes"/>
    <n v="249.92"/>
  </r>
  <r>
    <s v="01/10/2023"/>
    <x v="9"/>
    <s v="Italy - tomatoes - Tomates Grappes - Vine/trusses tomatoes"/>
    <n v="120"/>
  </r>
  <r>
    <s v="01/10/2023"/>
    <x v="9"/>
    <s v="Italy - tomatoes - Tomates rondes - Round tomatoes"/>
    <n v="140"/>
  </r>
  <r>
    <s v="08/10/2023"/>
    <x v="9"/>
    <s v="Italy - tomatoes - Tomates cerises - Cherry tomatoes"/>
    <n v="249.92"/>
  </r>
  <r>
    <s v="08/10/2023"/>
    <x v="9"/>
    <s v="Italy - tomatoes - Tomates Grappes - Vine/trusses tomatoes"/>
    <n v="132.58000000000001"/>
  </r>
  <r>
    <s v="08/10/2023"/>
    <x v="9"/>
    <s v="Italy - tomatoes - Tomates rondes - Round tomatoes"/>
    <n v="130"/>
  </r>
  <r>
    <s v="15/10/2023"/>
    <x v="9"/>
    <s v="Italy - tomatoes - Tomates cerises - Cherry tomatoes"/>
    <n v="237.34"/>
  </r>
  <r>
    <s v="15/10/2023"/>
    <x v="9"/>
    <s v="Italy - tomatoes - Tomates Grappes - Vine/trusses tomatoes"/>
    <n v="132.58000000000001"/>
  </r>
  <r>
    <s v="15/10/2023"/>
    <x v="9"/>
    <s v="Italy - tomatoes - Tomates rondes - Round tomatoes"/>
    <n v="130"/>
  </r>
  <r>
    <s v="22/10/2023"/>
    <x v="9"/>
    <s v="Italy - tomatoes - Tomates cerises - Cherry tomatoes"/>
    <n v="237.34"/>
  </r>
  <r>
    <s v="22/10/2023"/>
    <x v="9"/>
    <s v="Italy - tomatoes - Tomates Grappes - Vine/trusses tomatoes"/>
    <n v="132.58000000000001"/>
  </r>
  <r>
    <s v="22/10/2023"/>
    <x v="9"/>
    <s v="Italy - tomatoes - Tomates rondes - Round tomatoes"/>
    <n v="130"/>
  </r>
  <r>
    <s v="29/10/2023"/>
    <x v="9"/>
    <s v="Italy - tomatoes - Tomates cerises - Cherry tomatoes"/>
    <n v="237.34"/>
  </r>
  <r>
    <s v="29/10/2023"/>
    <x v="9"/>
    <s v="Italy - tomatoes - Tomates Grappes - Vine/trusses tomatoes"/>
    <n v="176.61"/>
  </r>
  <r>
    <s v="29/10/2023"/>
    <x v="9"/>
    <s v="Italy - tomatoes - Tomates rondes - Round tomatoes"/>
    <n v="130"/>
  </r>
  <r>
    <s v="05/11/2023"/>
    <x v="9"/>
    <s v="Italy - tomatoes - Tomates cerises - Cherry tomatoes"/>
    <n v="243.63"/>
  </r>
  <r>
    <s v="05/11/2023"/>
    <x v="9"/>
    <s v="Italy - tomatoes - Tomates Grappes - Vine/trusses tomatoes"/>
    <n v="164.03"/>
  </r>
  <r>
    <s v="05/11/2023"/>
    <x v="9"/>
    <s v="Italy - tomatoes - Tomates rondes - Round tomatoes"/>
    <n v="130"/>
  </r>
  <r>
    <s v="12/11/2023"/>
    <x v="9"/>
    <s v="Italy - tomatoes - Tomates cerises - Cherry tomatoes"/>
    <n v="249.92"/>
  </r>
  <r>
    <s v="12/11/2023"/>
    <x v="9"/>
    <s v="Italy - tomatoes - Tomates Grappes - Vine/trusses tomatoes"/>
    <n v="135.72999999999999"/>
  </r>
  <r>
    <s v="12/11/2023"/>
    <x v="9"/>
    <s v="Italy - tomatoes - Tomates rondes - Round tomatoes"/>
    <n v="130"/>
  </r>
  <r>
    <s v="19/11/2023"/>
    <x v="9"/>
    <s v="Italy - tomatoes - Tomates cerises - Cherry tomatoes"/>
    <n v="237.34"/>
  </r>
  <r>
    <s v="19/11/2023"/>
    <x v="9"/>
    <s v="Italy - tomatoes - Tomates Grappes - Vine/trusses tomatoes"/>
    <n v="151.44999999999999"/>
  </r>
  <r>
    <s v="19/11/2023"/>
    <x v="9"/>
    <s v="Italy - tomatoes - Tomates rondes - Round tomatoes"/>
    <n v="130"/>
  </r>
  <r>
    <s v="26/11/2023"/>
    <x v="9"/>
    <s v="Italy - tomatoes - Tomates cerises - Cherry tomatoes"/>
    <n v="280"/>
  </r>
  <r>
    <s v="26/11/2023"/>
    <x v="9"/>
    <s v="Italy - tomatoes - Tomates Grappes - Vine/trusses tomatoes"/>
    <n v="180"/>
  </r>
  <r>
    <s v="03/12/2023"/>
    <x v="9"/>
    <s v="Italy - tomatoes - Tomates cerises - Cherry tomatoes"/>
    <n v="280"/>
  </r>
  <r>
    <s v="03/12/2023"/>
    <x v="9"/>
    <s v="Italy - tomatoes - Tomates Grappes - Vine/trusses tomatoes"/>
    <n v="180"/>
  </r>
  <r>
    <s v="10/12/2023"/>
    <x v="9"/>
    <s v="Italy - tomatoes - Tomates cerises - Cherry tomatoes"/>
    <n v="285"/>
  </r>
  <r>
    <s v="10/12/2023"/>
    <x v="9"/>
    <s v="Italy - tomatoes - Tomates Grappes - Vine/trusses tomatoes"/>
    <n v="180"/>
  </r>
  <r>
    <s v="17/12/2023"/>
    <x v="9"/>
    <s v="Italy - tomatoes - Tomates cerises - Cherry tomatoes"/>
    <n v="335"/>
  </r>
  <r>
    <s v="17/12/2023"/>
    <x v="9"/>
    <s v="Italy - tomatoes - Tomates Grappes - Vine/trusses tomatoes"/>
    <n v="195"/>
  </r>
  <r>
    <s v="24/12/2023"/>
    <x v="9"/>
    <s v="Italy - tomatoes - Tomates cerises - Cherry tomatoes"/>
    <n v="340"/>
  </r>
  <r>
    <s v="24/12/2023"/>
    <x v="9"/>
    <s v="Italy - tomatoes - Tomates Grappes - Vine/trusses tomatoes"/>
    <n v="215"/>
  </r>
  <r>
    <s v="31/12/2023"/>
    <x v="9"/>
    <s v="Italy - tomatoes - Tomates cerises - Cherry tomatoes"/>
    <n v="340"/>
  </r>
  <r>
    <s v="31/12/2023"/>
    <x v="9"/>
    <s v="Italy - tomatoes - Tomates Grappes - Vine/trusses tomatoes"/>
    <n v="215"/>
  </r>
  <r>
    <s v="07/01/2024"/>
    <x v="10"/>
    <s v="Italy - tomatoes - Tomates cerises - Cherry tomatoes"/>
    <n v="325"/>
  </r>
  <r>
    <s v="07/01/2024"/>
    <x v="10"/>
    <s v="Italy - tomatoes - Tomates Grappes - Vine/trusses tomatoes"/>
    <n v="200"/>
  </r>
  <r>
    <s v="07/01/2024"/>
    <x v="10"/>
    <s v="Italy - tomatoes - Tomates rondes - Round tomatoes"/>
    <n v="135"/>
  </r>
  <r>
    <s v="14/01/2024"/>
    <x v="10"/>
    <s v="Italy - tomatoes - Tomates cerises - Cherry tomatoes"/>
    <n v="305"/>
  </r>
  <r>
    <s v="14/01/2024"/>
    <x v="10"/>
    <s v="Italy - tomatoes - Tomates Grappes - Vine/trusses tomatoes"/>
    <n v="205"/>
  </r>
  <r>
    <s v="14/01/2024"/>
    <x v="10"/>
    <s v="Italy - tomatoes - Tomates rondes - Round tomatoes"/>
    <n v="135"/>
  </r>
  <r>
    <s v="21/01/2024"/>
    <x v="10"/>
    <s v="Italy - tomatoes - Tomates cerises - Cherry tomatoes"/>
    <n v="305"/>
  </r>
  <r>
    <s v="21/01/2024"/>
    <x v="10"/>
    <s v="Italy - tomatoes - Tomates Grappes - Vine/trusses tomatoes"/>
    <n v="155"/>
  </r>
  <r>
    <s v="21/01/2024"/>
    <x v="10"/>
    <s v="Italy - tomatoes - Tomates rondes - Round tomatoes"/>
    <n v="115"/>
  </r>
  <r>
    <s v="28/01/2024"/>
    <x v="10"/>
    <s v="Italy - tomatoes - Tomates cerises - Cherry tomatoes"/>
    <n v="305"/>
  </r>
  <r>
    <s v="28/01/2024"/>
    <x v="10"/>
    <s v="Italy - tomatoes - Tomates Grappes - Vine/trusses tomatoes"/>
    <n v="135"/>
  </r>
  <r>
    <s v="28/01/2024"/>
    <x v="10"/>
    <s v="Italy - tomatoes - Tomates rondes - Round tomatoes"/>
    <n v="115"/>
  </r>
  <r>
    <s v="04/02/2024"/>
    <x v="10"/>
    <s v="Italy - tomatoes - Tomates cerises - Cherry tomatoes"/>
    <n v="280"/>
  </r>
  <r>
    <s v="04/02/2024"/>
    <x v="10"/>
    <s v="Italy - tomatoes - Tomates Grappes - Vine/trusses tomatoes"/>
    <n v="125"/>
  </r>
  <r>
    <s v="04/02/2024"/>
    <x v="10"/>
    <s v="Italy - tomatoes - Tomates rondes - Round tomatoes"/>
    <n v="115"/>
  </r>
  <r>
    <s v="11/02/2024"/>
    <x v="10"/>
    <s v="Italy - tomatoes - Tomates cerises - Cherry tomatoes"/>
    <n v="270"/>
  </r>
  <r>
    <s v="11/02/2024"/>
    <x v="10"/>
    <s v="Italy - tomatoes - Tomates Grappes - Vine/trusses tomatoes"/>
    <n v="125"/>
  </r>
  <r>
    <s v="11/02/2024"/>
    <x v="10"/>
    <s v="Italy - tomatoes - Tomates rondes - Round tomatoes"/>
    <n v="115"/>
  </r>
  <r>
    <s v="18/02/2024"/>
    <x v="10"/>
    <s v="Italy - tomatoes - Tomates cerises - Cherry tomatoes"/>
    <n v="270"/>
  </r>
  <r>
    <s v="18/02/2024"/>
    <x v="10"/>
    <s v="Italy - tomatoes - Tomates Grappes - Vine/trusses tomatoes"/>
    <n v="120"/>
  </r>
  <r>
    <s v="18/02/2024"/>
    <x v="10"/>
    <s v="Italy - tomatoes - Tomates rondes - Round tomatoes"/>
    <n v="115"/>
  </r>
  <r>
    <s v="25/02/2024"/>
    <x v="10"/>
    <s v="Italy - tomatoes - Tomates cerises - Cherry tomatoes"/>
    <n v="270"/>
  </r>
  <r>
    <s v="25/02/2024"/>
    <x v="10"/>
    <s v="Italy - tomatoes - Tomates Grappes - Vine/trusses tomatoes"/>
    <n v="120"/>
  </r>
  <r>
    <s v="25/02/2024"/>
    <x v="10"/>
    <s v="Italy - tomatoes - Tomates rondes - Round tomatoes"/>
    <n v="115"/>
  </r>
  <r>
    <s v="03/03/2024"/>
    <x v="10"/>
    <s v="Italy - tomatoes - Tomates cerises - Cherry tomatoes"/>
    <n v="270"/>
  </r>
  <r>
    <s v="03/03/2024"/>
    <x v="10"/>
    <s v="Italy - tomatoes - Tomates Grappes - Vine/trusses tomatoes"/>
    <n v="120"/>
  </r>
  <r>
    <s v="03/03/2024"/>
    <x v="10"/>
    <s v="Italy - tomatoes - Tomates rondes - Round tomatoes"/>
    <n v="115"/>
  </r>
  <r>
    <s v="10/03/2024"/>
    <x v="10"/>
    <s v="Italy - tomatoes - Tomates cerises - Cherry tomatoes"/>
    <n v="280"/>
  </r>
  <r>
    <s v="10/03/2024"/>
    <x v="10"/>
    <s v="Italy - tomatoes - Tomates Grappes - Vine/trusses tomatoes"/>
    <n v="120"/>
  </r>
  <r>
    <s v="10/03/2024"/>
    <x v="10"/>
    <s v="Italy - tomatoes - Tomates rondes - Round tomatoes"/>
    <n v="115"/>
  </r>
  <r>
    <s v="17/03/2024"/>
    <x v="10"/>
    <s v="Italy - tomatoes - Tomates cerises - Cherry tomatoes"/>
    <n v="290"/>
  </r>
  <r>
    <s v="17/03/2024"/>
    <x v="10"/>
    <s v="Italy - tomatoes - Tomates Grappes - Vine/trusses tomatoes"/>
    <n v="145"/>
  </r>
  <r>
    <s v="17/03/2024"/>
    <x v="10"/>
    <s v="Italy - tomatoes - Tomates rondes - Round tomatoes"/>
    <n v="115"/>
  </r>
  <r>
    <s v="24/03/2024"/>
    <x v="10"/>
    <s v="Italy - tomatoes - Tomates cerises - Cherry tomatoes"/>
    <n v="295"/>
  </r>
  <r>
    <s v="24/03/2024"/>
    <x v="10"/>
    <s v="Italy - tomatoes - Tomates Grappes - Vine/trusses tomatoes"/>
    <n v="170"/>
  </r>
  <r>
    <s v="24/03/2024"/>
    <x v="10"/>
    <s v="Italy - tomatoes - Tomates rondes - Round tomatoes"/>
    <n v="115"/>
  </r>
  <r>
    <s v="31/03/2024"/>
    <x v="10"/>
    <s v="Italy - tomatoes - Tomates cerises - Cherry tomatoes"/>
    <n v="305"/>
  </r>
  <r>
    <s v="31/03/2024"/>
    <x v="10"/>
    <s v="Italy - tomatoes - Tomates Grappes - Vine/trusses tomatoes"/>
    <n v="160"/>
  </r>
  <r>
    <s v="31/03/2024"/>
    <x v="10"/>
    <s v="Italy - tomatoes - Tomates rondes - Round tomatoes"/>
    <n v="115"/>
  </r>
  <r>
    <s v="07/04/2024"/>
    <x v="10"/>
    <s v="Italy - tomatoes - Tomates cerises - Cherry tomatoes"/>
    <n v="305"/>
  </r>
  <r>
    <s v="07/04/2024"/>
    <x v="10"/>
    <s v="Italy - tomatoes - Tomates Grappes - Vine/trusses tomatoes"/>
    <n v="160"/>
  </r>
  <r>
    <s v="07/04/2024"/>
    <x v="10"/>
    <s v="Italy - tomatoes - Tomates rondes - Round tomatoes"/>
    <n v="115"/>
  </r>
  <r>
    <s v="14/04/2024"/>
    <x v="10"/>
    <s v="Italy - tomatoes - Tomates cerises - Cherry tomatoes"/>
    <n v="260"/>
  </r>
  <r>
    <s v="14/04/2024"/>
    <x v="10"/>
    <s v="Italy - tomatoes - Tomates Grappes - Vine/trusses tomatoes"/>
    <n v="160"/>
  </r>
  <r>
    <s v="14/04/2024"/>
    <x v="10"/>
    <s v="Italy - tomatoes - Tomates rondes - Round tomatoes"/>
    <n v="115"/>
  </r>
  <r>
    <s v="21/04/2024"/>
    <x v="10"/>
    <s v="Italy - tomatoes - Tomates cerises - Cherry tomatoes"/>
    <n v="260"/>
  </r>
  <r>
    <s v="21/04/2024"/>
    <x v="10"/>
    <s v="Italy - tomatoes - Tomates Grappes - Vine/trusses tomatoes"/>
    <n v="120"/>
  </r>
  <r>
    <s v="21/04/2024"/>
    <x v="10"/>
    <s v="Italy - tomatoes - Tomates rondes - Round tomatoes"/>
    <n v="95"/>
  </r>
  <r>
    <s v="28/04/2024"/>
    <x v="10"/>
    <s v="Italy - tomatoes - Tomates cerises - Cherry tomatoes"/>
    <n v="260"/>
  </r>
  <r>
    <s v="28/04/2024"/>
    <x v="10"/>
    <s v="Italy - tomatoes - Tomates Grappes - Vine/trusses tomatoes"/>
    <n v="120"/>
  </r>
  <r>
    <s v="28/04/2024"/>
    <x v="10"/>
    <s v="Italy - tomatoes - Tomates rondes - Round tomatoes"/>
    <n v="95"/>
  </r>
  <r>
    <s v="05/05/2024"/>
    <x v="10"/>
    <s v="Italy - tomatoes - Tomates cerises - Cherry tomatoes"/>
    <n v="240"/>
  </r>
  <r>
    <s v="05/05/2024"/>
    <x v="10"/>
    <s v="Italy - tomatoes - Tomates Grappes - Vine/trusses tomatoes"/>
    <n v="110"/>
  </r>
  <r>
    <s v="05/05/2024"/>
    <x v="10"/>
    <s v="Italy - tomatoes - Tomates rondes - Round tomatoes"/>
    <n v="85"/>
  </r>
  <r>
    <s v="12/05/2024"/>
    <x v="10"/>
    <s v="Italy - tomatoes - Tomates cerises - Cherry tomatoes"/>
    <n v="245"/>
  </r>
  <r>
    <s v="12/05/2024"/>
    <x v="10"/>
    <s v="Italy - tomatoes - Tomates Grappes - Vine/trusses tomatoes"/>
    <n v="110"/>
  </r>
  <r>
    <s v="12/05/2024"/>
    <x v="10"/>
    <s v="Italy - tomatoes - Tomates rondes - Round tomatoes"/>
    <n v="85"/>
  </r>
  <r>
    <s v="19/05/2024"/>
    <x v="10"/>
    <s v="Italy - tomatoes - Tomates cerises - Cherry tomatoes"/>
    <n v="225"/>
  </r>
  <r>
    <s v="19/05/2024"/>
    <x v="10"/>
    <s v="Italy - tomatoes - Tomates Grappes - Vine/trusses tomatoes"/>
    <n v="90"/>
  </r>
  <r>
    <s v="19/05/2024"/>
    <x v="10"/>
    <s v="Italy - tomatoes - Tomates rondes - Round tomatoes"/>
    <n v="85"/>
  </r>
  <r>
    <s v="26/05/2024"/>
    <x v="10"/>
    <s v="Italy - tomatoes - Tomates cerises - Cherry tomatoes"/>
    <n v="225"/>
  </r>
  <r>
    <s v="26/05/2024"/>
    <x v="10"/>
    <s v="Italy - tomatoes - Tomates Grappes - Vine/trusses tomatoes"/>
    <n v="90"/>
  </r>
  <r>
    <s v="26/05/2024"/>
    <x v="10"/>
    <s v="Italy - tomatoes - Tomates rondes - Round tomatoes"/>
    <n v="85"/>
  </r>
  <r>
    <s v="02/06/2024"/>
    <x v="10"/>
    <s v="Italy - tomatoes - Tomates cerises - Cherry tomatoes"/>
    <n v="210"/>
  </r>
  <r>
    <s v="02/06/2024"/>
    <x v="10"/>
    <s v="Italy - tomatoes - Tomates Grappes - Vine/trusses tomatoes"/>
    <n v="85"/>
  </r>
  <r>
    <s v="02/06/2024"/>
    <x v="10"/>
    <s v="Italy - tomatoes - Tomates rondes - Round tomatoes"/>
    <n v="75"/>
  </r>
  <r>
    <s v="09/06/2024"/>
    <x v="10"/>
    <s v="Italy - tomatoes - Tomates cerises - Cherry tomatoes"/>
    <n v="200"/>
  </r>
  <r>
    <s v="09/06/2024"/>
    <x v="10"/>
    <s v="Italy - tomatoes - Tomates Grappes - Vine/trusses tomatoes"/>
    <n v="85"/>
  </r>
  <r>
    <s v="09/06/2024"/>
    <x v="10"/>
    <s v="Italy - tomatoes - Tomates rondes - Round tomatoes"/>
    <n v="65"/>
  </r>
  <r>
    <s v="16/06/2024"/>
    <x v="10"/>
    <s v="Italy - tomatoes - Tomates cerises - Cherry tomatoes"/>
    <n v="187.02"/>
  </r>
  <r>
    <s v="16/06/2024"/>
    <x v="10"/>
    <s v="Italy - tomatoes - Tomates Grappes - Vine/trusses tomatoes"/>
    <n v="92.42"/>
  </r>
  <r>
    <s v="16/06/2024"/>
    <x v="10"/>
    <s v="Italy - tomatoes - Tomates rondes - Round tomatoes"/>
    <n v="83.55"/>
  </r>
  <r>
    <s v="23/06/2024"/>
    <x v="10"/>
    <s v="Italy - tomatoes - Tomates cerises - Cherry tomatoes"/>
    <n v="185.16"/>
  </r>
  <r>
    <s v="23/06/2024"/>
    <x v="10"/>
    <s v="Italy - tomatoes - Tomates Grappes - Vine/trusses tomatoes"/>
    <n v="92.42"/>
  </r>
  <r>
    <s v="23/06/2024"/>
    <x v="10"/>
    <s v="Italy - tomatoes - Tomates rondes - Round tomatoes"/>
    <n v="83.55"/>
  </r>
  <r>
    <s v="30/06/2024"/>
    <x v="10"/>
    <s v="Italy - tomatoes - Tomates cerises - Cherry tomatoes"/>
    <n v="185.16"/>
  </r>
  <r>
    <s v="30/06/2024"/>
    <x v="10"/>
    <s v="Italy - tomatoes - Tomates Grappes - Vine/trusses tomatoes"/>
    <n v="92.42"/>
  </r>
  <r>
    <s v="30/06/2024"/>
    <x v="10"/>
    <s v="Italy - tomatoes - Tomates rondes - Round tomatoes"/>
    <n v="79.84"/>
  </r>
  <r>
    <s v="07/07/2024"/>
    <x v="10"/>
    <s v="Italy - tomatoes - Tomates cerises - Cherry tomatoes"/>
    <n v="160"/>
  </r>
  <r>
    <s v="07/07/2024"/>
    <x v="10"/>
    <s v="Italy - tomatoes - Tomates Grappes - Vine/trusses tomatoes"/>
    <n v="105"/>
  </r>
  <r>
    <s v="07/07/2024"/>
    <x v="10"/>
    <s v="Italy - tomatoes - Tomates rondes - Round tomatoes"/>
    <n v="105"/>
  </r>
  <r>
    <s v="14/07/2024"/>
    <x v="10"/>
    <s v="Italy - tomatoes - Tomates cerises - Cherry tomatoes"/>
    <n v="150"/>
  </r>
  <r>
    <s v="14/07/2024"/>
    <x v="10"/>
    <s v="Italy - tomatoes - Tomates Grappes - Vine/trusses tomatoes"/>
    <n v="105"/>
  </r>
  <r>
    <s v="14/07/2024"/>
    <x v="10"/>
    <s v="Italy - tomatoes - Tomates rondes - Round tomatoes"/>
    <n v="105"/>
  </r>
  <r>
    <s v="21/07/2024"/>
    <x v="10"/>
    <s v="Italy - tomatoes - Tomates cerises - Cherry tomatoes"/>
    <n v="150"/>
  </r>
  <r>
    <s v="21/07/2024"/>
    <x v="10"/>
    <s v="Italy - tomatoes - Tomates Grappes - Vine/trusses tomatoes"/>
    <n v="105"/>
  </r>
  <r>
    <s v="21/07/2024"/>
    <x v="10"/>
    <s v="Italy - tomatoes - Tomates rondes - Round tomatoes"/>
    <n v="105"/>
  </r>
  <r>
    <s v="28/07/2024"/>
    <x v="10"/>
    <s v="Italy - tomatoes - Tomates cerises - Cherry tomatoes"/>
    <n v="150"/>
  </r>
  <r>
    <s v="28/07/2024"/>
    <x v="10"/>
    <s v="Italy - tomatoes - Tomates Grappes - Vine/trusses tomatoes"/>
    <n v="105"/>
  </r>
  <r>
    <s v="28/07/2024"/>
    <x v="10"/>
    <s v="Italy - tomatoes - Tomates rondes - Round tomatoes"/>
    <n v="105"/>
  </r>
  <r>
    <s v="04/08/2024"/>
    <x v="10"/>
    <s v="Italy - tomatoes - Tomates cerises - Cherry tomatoes"/>
    <n v="150"/>
  </r>
  <r>
    <s v="04/08/2024"/>
    <x v="10"/>
    <s v="Italy - tomatoes - Tomates Grappes - Vine/trusses tomatoes"/>
    <n v="105"/>
  </r>
  <r>
    <s v="04/08/2024"/>
    <x v="10"/>
    <s v="Italy - tomatoes - Tomates rondes - Round tomatoes"/>
    <n v="105"/>
  </r>
  <r>
    <s v="11/08/2024"/>
    <x v="10"/>
    <s v="Italy - tomatoes - Tomates cerises - Cherry tomatoes"/>
    <n v="150"/>
  </r>
  <r>
    <s v="11/08/2024"/>
    <x v="10"/>
    <s v="Italy - tomatoes - Tomates Grappes - Vine/trusses tomatoes"/>
    <n v="105"/>
  </r>
  <r>
    <s v="11/08/2024"/>
    <x v="10"/>
    <s v="Italy - tomatoes - Tomates rondes - Round tomatoes"/>
    <n v="105"/>
  </r>
  <r>
    <s v="18/08/2024"/>
    <x v="10"/>
    <s v="Italy - tomatoes - Tomates cerises - Cherry tomatoes"/>
    <n v="150"/>
  </r>
  <r>
    <s v="18/08/2024"/>
    <x v="10"/>
    <s v="Italy - tomatoes - Tomates Grappes - Vine/trusses tomatoes"/>
    <n v="105"/>
  </r>
  <r>
    <s v="18/08/2024"/>
    <x v="10"/>
    <s v="Italy - tomatoes - Tomates rondes - Round tomatoes"/>
    <n v="105"/>
  </r>
  <r>
    <s v="25/08/2024"/>
    <x v="10"/>
    <s v="Italy - tomatoes - Tomates cerises - Cherry tomatoes"/>
    <n v="170"/>
  </r>
  <r>
    <s v="25/08/2024"/>
    <x v="10"/>
    <s v="Italy - tomatoes - Tomates Grappes - Vine/trusses tomatoes"/>
    <n v="105"/>
  </r>
  <r>
    <s v="25/08/2024"/>
    <x v="10"/>
    <s v="Italy - tomatoes - Tomates rondes - Round tomatoes"/>
    <n v="105"/>
  </r>
  <r>
    <s v="01/09/2024"/>
    <x v="10"/>
    <s v="Italy - tomatoes - Tomates cerises - Cherry tomatoes"/>
    <n v="170"/>
  </r>
  <r>
    <s v="01/09/2024"/>
    <x v="10"/>
    <s v="Italy - tomatoes - Tomates Grappes - Vine/trusses tomatoes"/>
    <n v="105"/>
  </r>
  <r>
    <s v="01/09/2024"/>
    <x v="10"/>
    <s v="Italy - tomatoes - Tomates rondes - Round tomatoes"/>
    <n v="115"/>
  </r>
  <r>
    <s v="08/09/2024"/>
    <x v="10"/>
    <s v="Italy - tomatoes - Tomates cerises - Cherry tomatoes"/>
    <n v="180"/>
  </r>
  <r>
    <s v="08/09/2024"/>
    <x v="10"/>
    <s v="Italy - tomatoes - Tomates Grappes - Vine/trusses tomatoes"/>
    <n v="115"/>
  </r>
  <r>
    <s v="08/09/2024"/>
    <x v="10"/>
    <s v="Italy - tomatoes - Tomates rondes - Round tomatoes"/>
    <n v="125"/>
  </r>
  <r>
    <s v="15/09/2024"/>
    <x v="10"/>
    <s v="Italy - tomatoes - Tomates cerises - Cherry tomatoes"/>
    <n v="246.05"/>
  </r>
  <r>
    <s v="15/09/2024"/>
    <x v="10"/>
    <s v="Italy - tomatoes - Tomates Grappes - Vine/trusses tomatoes"/>
    <n v="204.92"/>
  </r>
  <r>
    <s v="15/09/2024"/>
    <x v="10"/>
    <s v="Italy - tomatoes - Tomates rondes - Round tomatoes"/>
    <n v="184.76"/>
  </r>
  <r>
    <s v="22/09/2024"/>
    <x v="10"/>
    <s v="Italy - tomatoes - Tomates cerises - Cherry tomatoes"/>
    <n v="264.92"/>
  </r>
  <r>
    <s v="22/09/2024"/>
    <x v="10"/>
    <s v="Italy - tomatoes - Tomates Grappes - Vine/trusses tomatoes"/>
    <n v="182.9"/>
  </r>
  <r>
    <s v="22/09/2024"/>
    <x v="10"/>
    <s v="Italy - tomatoes - Tomates rondes - Round tomatoes"/>
    <n v="184.76"/>
  </r>
  <r>
    <s v="29/09/2024"/>
    <x v="10"/>
    <s v="Italy - tomatoes - Tomates cerises - Cherry tomatoes"/>
    <n v="268.63"/>
  </r>
  <r>
    <s v="29/09/2024"/>
    <x v="10"/>
    <s v="Italy - tomatoes - Tomates Grappes - Vine/trusses tomatoes"/>
    <n v="182.9"/>
  </r>
  <r>
    <s v="29/09/2024"/>
    <x v="10"/>
    <s v="Italy - tomatoes - Tomates rondes - Round tomatoes"/>
    <n v="184.76"/>
  </r>
  <r>
    <s v="06/10/2024"/>
    <x v="10"/>
    <s v="Italy - tomatoes - Tomates cerises - Cherry tomatoes"/>
    <n v="350.96"/>
  </r>
  <r>
    <s v="06/10/2024"/>
    <x v="10"/>
    <s v="Italy - tomatoes - Tomates Grappes - Vine/trusses tomatoes"/>
    <n v="192.9"/>
  </r>
  <r>
    <s v="06/10/2024"/>
    <x v="10"/>
    <s v="Italy - tomatoes - Tomates rondes - Round tomatoes"/>
    <n v="184.76"/>
  </r>
  <r>
    <s v="13/10/2024"/>
    <x v="10"/>
    <s v="Italy - tomatoes - Tomates cerises - Cherry tomatoes"/>
    <n v="350.96"/>
  </r>
  <r>
    <s v="13/10/2024"/>
    <x v="10"/>
    <s v="Italy - tomatoes - Tomates Grappes - Vine/trusses tomatoes"/>
    <n v="192.9"/>
  </r>
  <r>
    <s v="13/10/2024"/>
    <x v="10"/>
    <s v="Italy - tomatoes - Tomates rondes - Round tomatoes"/>
    <n v="184.76"/>
  </r>
  <r>
    <s v="20/10/2024"/>
    <x v="10"/>
    <s v="Italy - tomatoes - Tomates cerises - Cherry tomatoes"/>
    <n v="350.96"/>
  </r>
  <r>
    <s v="20/10/2024"/>
    <x v="10"/>
    <s v="Italy - tomatoes - Tomates Grappes - Vine/trusses tomatoes"/>
    <n v="192.9"/>
  </r>
  <r>
    <s v="20/10/2024"/>
    <x v="10"/>
    <s v="Italy - tomatoes - Tomates rondes - Round tomatoes"/>
    <n v="188.47"/>
  </r>
  <r>
    <s v="27/10/2024"/>
    <x v="10"/>
    <s v="Italy - tomatoes - Tomates cerises - Cherry tomatoes"/>
    <n v="354.67"/>
  </r>
  <r>
    <s v="27/10/2024"/>
    <x v="10"/>
    <s v="Italy - tomatoes - Tomates Grappes - Vine/trusses tomatoes"/>
    <n v="208.63"/>
  </r>
  <r>
    <s v="27/10/2024"/>
    <x v="10"/>
    <s v="Italy - tomatoes - Tomates rondes - Round tomatoes"/>
    <n v="177.5"/>
  </r>
  <r>
    <s v="03/11/2024"/>
    <x v="10"/>
    <s v="Italy - tomatoes - Tomates cerises - Cherry tomatoes"/>
    <n v="358.38"/>
  </r>
  <r>
    <s v="03/11/2024"/>
    <x v="10"/>
    <s v="Italy - tomatoes - Tomates Grappes - Vine/trusses tomatoes"/>
    <n v="208.63"/>
  </r>
  <r>
    <s v="03/11/2024"/>
    <x v="10"/>
    <s v="Italy - tomatoes - Tomates rondes - Round tomatoes"/>
    <n v="188.47"/>
  </r>
  <r>
    <s v="10/11/2024"/>
    <x v="10"/>
    <s v="Italy - tomatoes - Tomates cerises - Cherry tomatoes"/>
    <n v="308.06"/>
  </r>
  <r>
    <s v="10/11/2024"/>
    <x v="10"/>
    <s v="Italy - tomatoes - Tomates Grappes - Vine/trusses tomatoes"/>
    <n v="192.9"/>
  </r>
  <r>
    <s v="10/11/2024"/>
    <x v="10"/>
    <s v="Italy - tomatoes - Tomates rondes - Round tomatoes"/>
    <n v="188.47"/>
  </r>
  <r>
    <s v="17/11/2024"/>
    <x v="10"/>
    <s v="Italy - tomatoes - Tomates cerises - Cherry tomatoes"/>
    <n v="336.37"/>
  </r>
  <r>
    <s v="17/11/2024"/>
    <x v="10"/>
    <s v="Italy - tomatoes - Tomates Grappes - Vine/trusses tomatoes"/>
    <n v="192.9"/>
  </r>
  <r>
    <s v="17/11/2024"/>
    <x v="10"/>
    <s v="Italy - tomatoes - Tomates rondes - Round tomatoes"/>
    <n v="166.45"/>
  </r>
  <r>
    <s v="24/11/2024"/>
    <x v="10"/>
    <s v="Italy - tomatoes - Tomates cerises - Cherry tomatoes"/>
    <n v="380"/>
  </r>
  <r>
    <s v="24/11/2024"/>
    <x v="10"/>
    <s v="Italy - tomatoes - Tomates Grappes - Vine/trusses tomatoes"/>
    <n v="190"/>
  </r>
  <r>
    <s v="24/11/2024"/>
    <x v="10"/>
    <s v="Italy - tomatoes - Tomates rondes - Round tomatoes"/>
    <n v="185"/>
  </r>
  <r>
    <s v="01/12/2024"/>
    <x v="10"/>
    <s v="Italy - tomatoes - Tomates cerises - Cherry tomatoes"/>
    <n v="320"/>
  </r>
  <r>
    <s v="01/12/2024"/>
    <x v="10"/>
    <s v="Italy - tomatoes - Tomates Grappes - Vine/trusses tomatoes"/>
    <n v="140"/>
  </r>
  <r>
    <s v="01/12/2024"/>
    <x v="10"/>
    <s v="Italy - tomatoes - Tomates rondes - Round tomatoes"/>
    <n v="105"/>
  </r>
  <r>
    <s v="08/12/2024"/>
    <x v="10"/>
    <s v="Italy - tomatoes - Tomates cerises - Cherry tomatoes"/>
    <n v="290"/>
  </r>
  <r>
    <s v="08/12/2024"/>
    <x v="10"/>
    <s v="Italy - tomatoes - Tomates Grappes - Vine/trusses tomatoes"/>
    <n v="140"/>
  </r>
  <r>
    <s v="08/12/2024"/>
    <x v="10"/>
    <s v="Italy - tomatoes - Tomates rondes - Round tomatoes"/>
    <n v="10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ED26D9C-15FB-4AF8-B072-F52B5C3F21B7}" name="PivotTable1" cacheId="764"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 rowHeaderCaption="Year">
  <location ref="C3:D15" firstHeaderRow="1" firstDataRow="1" firstDataCol="1"/>
  <pivotFields count="4">
    <pivotField showAll="0"/>
    <pivotField axis="axisRow" showAll="0">
      <items count="12">
        <item x="0"/>
        <item x="1"/>
        <item x="2"/>
        <item x="3"/>
        <item x="4"/>
        <item x="5"/>
        <item x="6"/>
        <item x="7"/>
        <item x="8"/>
        <item x="9"/>
        <item x="10"/>
        <item t="default"/>
      </items>
    </pivotField>
    <pivotField showAll="0"/>
    <pivotField dataField="1" numFmtId="3" showAll="0"/>
  </pivotFields>
  <rowFields count="1">
    <field x="1"/>
  </rowFields>
  <rowItems count="12">
    <i>
      <x/>
    </i>
    <i>
      <x v="1"/>
    </i>
    <i>
      <x v="2"/>
    </i>
    <i>
      <x v="3"/>
    </i>
    <i>
      <x v="4"/>
    </i>
    <i>
      <x v="5"/>
    </i>
    <i>
      <x v="6"/>
    </i>
    <i>
      <x v="7"/>
    </i>
    <i>
      <x v="8"/>
    </i>
    <i>
      <x v="9"/>
    </i>
    <i>
      <x v="10"/>
    </i>
    <i t="grand">
      <x/>
    </i>
  </rowItems>
  <colItems count="1">
    <i/>
  </colItems>
  <dataFields count="1">
    <dataField name="Average of Price (€/100kg)" fld="3" subtotal="average" baseField="1" baseItem="0" numFmtId="3"/>
  </dataFields>
  <formats count="6">
    <format dxfId="71">
      <pivotArea type="all" dataOnly="0" outline="0" fieldPosition="0"/>
    </format>
    <format dxfId="72">
      <pivotArea outline="0" collapsedLevelsAreSubtotals="1" fieldPosition="0"/>
    </format>
    <format dxfId="73">
      <pivotArea field="1" type="button" dataOnly="0" labelOnly="1" outline="0" axis="axisRow" fieldPosition="0"/>
    </format>
    <format dxfId="74">
      <pivotArea dataOnly="0" labelOnly="1" fieldPosition="0">
        <references count="1">
          <reference field="1" count="0"/>
        </references>
      </pivotArea>
    </format>
    <format dxfId="75">
      <pivotArea dataOnly="0" labelOnly="1" grandRow="1" outline="0" fieldPosition="0"/>
    </format>
    <format dxfId="76">
      <pivotArea dataOnly="0" labelOnly="1" outline="0" axis="axisValues" fieldPosition="0"/>
    </format>
  </formats>
  <chartFormats count="1">
    <chartFormat chart="1" format="0" series="1">
      <pivotArea type="data" outline="0" fieldPosition="0">
        <references count="1">
          <reference field="4294967294" count="1" selected="0">
            <x v="0"/>
          </reference>
        </references>
      </pivotArea>
    </chartFormat>
  </chartFormats>
  <pivotTableStyleInfo name="PivotStyleLight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extLst>
        <x:ext xmlns:xlrvr="http://schemas.microsoft.com/office/spreadsheetml/2020/richvaluerefresh" uri="{6D21E516-79A1-49C6-A8DF-7D825B72F6C7}">
          <xlrvr:refreshIntervals>
            <xlrvr:refreshInterval resourceIdInt="268435456" interval="0"/>
          </xlrvr:refreshIntervals>
        </x:ext>
      </extLst>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2">
  <rv s="0">
    <v>en-GB</v>
    <v>av932w</v>
    <v>268435456</v>
    <v>1</v>
    <v>Powered by Refinitiv</v>
    <v>0</v>
    <v>EUR/USD</v>
    <v>2</v>
    <v>3</v>
    <v>Finance</v>
    <v>4</v>
    <v>1.1631</v>
    <v>1.0176000000000001</v>
    <v>-4.7000000000000002E-3</v>
    <v>-4.0790000000000002E-3</v>
    <v>USD</v>
    <v>EUR</v>
    <v>1.1520999999999999</v>
    <v>Currency Pair</v>
    <v>45831.505173611113</v>
    <v>1.1454</v>
    <v>Euro/US Dollar FX Spot Rate</v>
    <v>1.1478999999999999</v>
    <v>1.1521999999999999</v>
    <v>1.1475</v>
    <v>EURUSD</v>
    <v>EUR/USD</v>
  </rv>
  <rv s="1">
    <v>0</v>
  </rv>
</rvData>
</file>

<file path=xl/richData/rdrichvaluestructure.xml><?xml version="1.0" encoding="utf-8"?>
<rvStructures xmlns="http://schemas.microsoft.com/office/spreadsheetml/2017/richdata" count="2">
  <s t="_linkedentitycore">
    <k n="%EntityCulture" t="s"/>
    <k n="%EntityId" t="s"/>
    <k n="%EntityServiceId"/>
    <k n="%IsRefreshable" t="b"/>
    <k n="%ProviderInfo" t="s"/>
    <k n="_Display" t="spb"/>
    <k n="_DisplayString" t="s"/>
    <k n="_Flags" t="spb"/>
    <k n="_Format" t="spb"/>
    <k n="_Icon" t="s"/>
    <k n="_SubLabel" t="spb"/>
    <k n="52 week high"/>
    <k n="52 week low"/>
    <k n="Change"/>
    <k n="Change (%)"/>
    <k n="Currency" t="s"/>
    <k n="From currency" t="s"/>
    <k n="High"/>
    <k n="Instrument type" t="s"/>
    <k n="Last trade time"/>
    <k n="Low"/>
    <k n="Name" t="s"/>
    <k n="Open"/>
    <k n="Previous close"/>
    <k n="Price"/>
    <k n="Ticker symbol" t="s"/>
    <k n="UniqueName" t="s"/>
  </s>
  <s t="_linkedentity">
    <k n="%cvi" t="r"/>
  </s>
</rvStructures>
</file>

<file path=xl/richData/rdsupportingpropertybag.xml><?xml version="1.0" encoding="utf-8"?>
<supportingPropertyBags xmlns="http://schemas.microsoft.com/office/spreadsheetml/2017/richdata2">
  <spbArrays count="1">
    <a count="27">
      <v t="s">%EntityServiceId</v>
      <v t="s">_Format</v>
      <v t="s">%IsRefreshable</v>
      <v t="s">%EntityCulture</v>
      <v t="s">%EntityId</v>
      <v t="s">_Icon</v>
      <v t="s">_Display</v>
      <v t="s">Name</v>
      <v t="s">Price</v>
      <v t="s">_SubLabel</v>
      <v t="s">Last trade time</v>
      <v t="s">Ticker symbol</v>
      <v t="s">Change</v>
      <v t="s">Change (%)</v>
      <v t="s">Currency</v>
      <v t="s">From currency</v>
      <v t="s">Previous close</v>
      <v t="s">Open</v>
      <v t="s">High</v>
      <v t="s">Low</v>
      <v t="s">52 week high</v>
      <v t="s">52 week low</v>
      <v t="s">Instrument type</v>
      <v t="s">_Flags</v>
      <v t="s">UniqueName</v>
      <v t="s">_DisplayString</v>
      <v t="s">%ProviderInfo</v>
    </a>
  </spbArrays>
  <spbData count="5">
    <spb s="0">
      <v>0</v>
      <v>Name</v>
    </spb>
    <spb s="1">
      <v>0</v>
      <v>0</v>
      <v>0</v>
    </spb>
    <spb s="2">
      <v>1</v>
      <v>1</v>
    </spb>
    <spb s="3">
      <v>1</v>
      <v>1</v>
      <v>2</v>
      <v>1</v>
      <v>1</v>
      <v>1</v>
      <v>3</v>
      <v>1</v>
      <v>1</v>
      <v>1</v>
      <v>4</v>
      <v>5</v>
    </spb>
    <spb s="4">
      <v>GMT</v>
    </spb>
  </spbData>
</supportingPropertyBags>
</file>

<file path=xl/richData/rdsupportingpropertybagstructure.xml><?xml version="1.0" encoding="utf-8"?>
<spbStructures xmlns="http://schemas.microsoft.com/office/spreadsheetml/2017/richdata2" count="5">
  <s>
    <k n="^Order" t="spba"/>
    <k n="TitleProperty" t="s"/>
  </s>
  <s>
    <k n="ShowInCardView" t="b"/>
    <k n="ShowInDotNotation" t="b"/>
    <k n="ShowInAutoComplete" t="b"/>
  </s>
  <s>
    <k n="UniqueName" t="spb"/>
    <k n="`%ProviderInfo" t="spb"/>
  </s>
  <s>
    <k n="Low" t="i"/>
    <k n="High" t="i"/>
    <k n="Name" t="i"/>
    <k n="Open" t="i"/>
    <k n="Price" t="i"/>
    <k n="Change" t="i"/>
    <k n="Change (%)" t="i"/>
    <k n="52 week low" t="i"/>
    <k n="52 week high" t="i"/>
    <k n="Previous close" t="i"/>
    <k n="Last trade time" t="i"/>
    <k n="`%EntityServiceId" t="i"/>
  </s>
  <s>
    <k n="Last trade ti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4">
    <x:dxf>
      <x:numFmt numFmtId="0" formatCode="General"/>
    </x:dxf>
    <x:dxf>
      <x:numFmt numFmtId="2" formatCode="0.00"/>
    </x:dxf>
    <x:dxf>
      <x:numFmt numFmtId="14" formatCode="0.00%"/>
    </x:dxf>
    <x:dxf>
      <x:numFmt numFmtId="27" formatCode="m/d/yyyy\ h:mm"/>
    </x:dxf>
  </dxfs>
  <richProperties>
    <rPr n="NumberFormat" t="s"/>
    <rPr n="IsTitleField" t="b"/>
  </richProperties>
  <richStyles>
    <rSty dxfid="0">
      <rpv i="0">_([$$-en-US]* #,##0.00_);_([$$-en-US]* (#,##0.00);_([$$-en-US]* "-"??_);_(@_)</rpv>
    </rSty>
    <rSty>
      <rpv i="1">1</rpv>
    </rSty>
    <rSty dxfid="2"/>
    <rSty dxfid="3"/>
    <rSty dxfid="1">
      <rpv i="0">0.00</rpv>
    </rSty>
  </richStyles>
</richStyleShee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68F8158-239D-4BE8-9823-98AF3BFB580E}" name="Table24" displayName="Table24" ref="C3:F29" totalsRowShown="0" headerRowDxfId="69" headerRowBorderDxfId="67" tableBorderDxfId="68" totalsRowBorderDxfId="66">
  <autoFilter ref="C3:F29" xr:uid="{89ABBC5E-8219-4C66-81D7-31D25306AE84}"/>
  <tableColumns count="4">
    <tableColumn id="1" xr3:uid="{A0526D96-9D02-4EB7-8864-8528CE5F485C}" name="Impact Category " dataDxfId="65"/>
    <tableColumn id="2" xr3:uid="{7537CDB4-AF0E-4654-8D32-7AB237188DF3}" name="Scenario " dataDxfId="64"/>
    <tableColumn id="3" xr3:uid="{FB8A91C7-44DA-4AE7-BAB1-CF1ABDDB926F}" name="Total Impact " dataDxfId="63"/>
    <tableColumn id="4" xr3:uid="{267E0DE9-1D57-4E4F-8288-7BDD8054B26B}" name="Total Impact/PB (%)" dataDxfId="62"/>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146337E7-A074-4D53-B299-70A960884B61}" name="Table69" displayName="Table69" ref="J3:O12" totalsRowShown="0" headerRowDxfId="61" dataDxfId="60" headerRowBorderDxfId="58" tableBorderDxfId="59" totalsRowBorderDxfId="57">
  <autoFilter ref="J3:O12" xr:uid="{22D64DE8-A6D2-4B30-99F9-D7A396D3BFB6}"/>
  <tableColumns count="6">
    <tableColumn id="1" xr3:uid="{0D2F1CA2-DC27-4DE3-A089-3C4F30868A7A}" name="Impact Category " dataDxfId="56"/>
    <tableColumn id="5" xr3:uid="{EF12ACBD-6485-4AB8-B5E0-320D65F39C00}" name="Abbreviation" dataDxfId="55">
      <calculatedColumnFormula>_xlfn.XLOOKUP(Table69[[#This Row],[Impact Category ]],'S3_PB_per tomato_Sala2020'!C:C,'S3_PB_per tomato_Sala2020'!D:D)</calculatedColumnFormula>
    </tableColumn>
    <tableColumn id="6" xr3:uid="{25E8682A-5F98-4F6A-98D2-36AC372E6BF5}" name="Unit" dataDxfId="54">
      <calculatedColumnFormula>_xlfn.XLOOKUP(Table69[[#This Row],[Impact Category ]],'S3_PB_per tomato_Sala2020'!C:C,'S3_PB_per tomato_Sala2020'!E:E)</calculatedColumnFormula>
    </tableColumn>
    <tableColumn id="2" xr3:uid="{3733160D-6B3C-4FB7-94B0-B73D8FD8B497}" name="BAU (No Reuse) " dataDxfId="53">
      <calculatedColumnFormula>F4</calculatedColumnFormula>
    </tableColumn>
    <tableColumn id="3" xr3:uid="{76DE90E7-E52F-43D5-BBEA-45B22C2687F4}" name="WR_1 (Reuse)" dataDxfId="52">
      <calculatedColumnFormula>F13</calculatedColumnFormula>
    </tableColumn>
    <tableColumn id="4" xr3:uid="{9AEA89A4-71BC-46EB-856A-11C36D16EDB4}" name="WR_2 (Reuse)" dataDxfId="51">
      <calculatedColumnFormula>F22</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9ABBC5E-8219-4C66-81D7-31D25306AE84}" name="Table2" displayName="Table2" ref="C3:F30" totalsRowShown="0" headerRowDxfId="49" headerRowBorderDxfId="47" tableBorderDxfId="48" totalsRowBorderDxfId="46">
  <autoFilter ref="C3:F30" xr:uid="{89ABBC5E-8219-4C66-81D7-31D25306AE84}"/>
  <sortState xmlns:xlrd2="http://schemas.microsoft.com/office/spreadsheetml/2017/richdata2" ref="C4:F30">
    <sortCondition ref="D3:D30"/>
  </sortState>
  <tableColumns count="4">
    <tableColumn id="1" xr3:uid="{876F7978-3EC0-4485-844C-50A0C5B19B05}" name="Impact Category " dataDxfId="45"/>
    <tableColumn id="2" xr3:uid="{16FDE1C1-CD11-4C83-9892-1D0BFE36210F}" name="Scenario " dataDxfId="44"/>
    <tableColumn id="3" xr3:uid="{1D53DD94-E942-4231-B181-09A75E75822C}" name="Total Impact " dataDxfId="43"/>
    <tableColumn id="4" xr3:uid="{A1611E31-890D-4492-8B6A-A7515C42F1F7}" name="Total Impact/PB (%)" dataDxfId="42"/>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2D64DE8-A6D2-4B30-99F9-D7A396D3BFB6}" name="Table6" displayName="Table6" ref="J3:O12" totalsRowShown="0" headerRowDxfId="41" dataDxfId="40" headerRowBorderDxfId="38" tableBorderDxfId="39" totalsRowBorderDxfId="37">
  <autoFilter ref="J3:O12" xr:uid="{22D64DE8-A6D2-4B30-99F9-D7A396D3BFB6}"/>
  <tableColumns count="6">
    <tableColumn id="1" xr3:uid="{724A8B9A-04BD-49F9-AE80-866BBD50E04D}" name="Impact Category " dataDxfId="36"/>
    <tableColumn id="5" xr3:uid="{F4B73561-0801-4AEF-B1B7-590F9E4F24DE}" name="Abbreviation" dataDxfId="35">
      <calculatedColumnFormula>_xlfn.XLOOKUP(Table6[[#This Row],[Impact Category ]],'S3_PB_per tomato_Sala2020'!C:C,'S3_PB_per tomato_Sala2020'!D:D)</calculatedColumnFormula>
    </tableColumn>
    <tableColumn id="6" xr3:uid="{2173986F-485A-4277-92EA-5E71D8AB2005}" name="Unit" dataDxfId="34">
      <calculatedColumnFormula>_xlfn.XLOOKUP(Table6[[#This Row],[Impact Category ]],'S3_PB_per tomato_Sala2020'!C:C,'S3_PB_per tomato_Sala2020'!E:E)</calculatedColumnFormula>
    </tableColumn>
    <tableColumn id="2" xr3:uid="{DA419431-5F19-476A-85AF-891A7F9E5169}" name="BAU (No Reuse) " dataDxfId="33">
      <calculatedColumnFormula>F4</calculatedColumnFormula>
    </tableColumn>
    <tableColumn id="3" xr3:uid="{7CD24C2D-3A31-446E-9087-9206C127C020}" name="WR_1 (Reuse)" dataDxfId="32">
      <calculatedColumnFormula>F13</calculatedColumnFormula>
    </tableColumn>
    <tableColumn id="4" xr3:uid="{DC04CFA5-9504-4760-B329-CE680BE0CC3F}" name="WR_2 (Reuse)" dataDxfId="31">
      <calculatedColumnFormula>F22</calculatedColumnFormula>
    </tableColumn>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D32E648-F505-4EC1-A996-C67F91E1FC61}" name="Table7" displayName="Table7" ref="C3:J19" totalsRowShown="0" headerRowDxfId="30" headerRowBorderDxfId="28" tableBorderDxfId="29" totalsRowBorderDxfId="27">
  <autoFilter ref="C3:J19" xr:uid="{2D32E648-F505-4EC1-A996-C67F91E1FC61}"/>
  <tableColumns count="8">
    <tableColumn id="1" xr3:uid="{30D9F346-3600-4E18-B183-4446A9503121}" name="EF impact category" dataDxfId="26"/>
    <tableColumn id="2" xr3:uid="{A522F9D0-D060-450F-90A7-AEC81DC13242}" name="Abbreviation" dataDxfId="25"/>
    <tableColumn id="3" xr3:uid="{1190B340-B0BD-4CD2-A746-2C5940962770}" name="Unit" dataDxfId="24"/>
    <tableColumn id="11" xr3:uid="{E99EFD66-8C7A-4163-BC19-E75305A90652}" name="2020" dataDxfId="23">
      <calculatedColumnFormula>'S4_PB_per capita_Sala2020'!F4*'S5_Tomato_AVG_prices_per year'!$E$11/S6_Italy_GDP!$E$18</calculatedColumnFormula>
    </tableColumn>
    <tableColumn id="12" xr3:uid="{717E0188-A332-4934-B818-7E91E476BABA}" name="2021" dataDxfId="22">
      <calculatedColumnFormula>'S4_PB_per capita_Sala2020'!F4*'S5_Tomato_AVG_prices_per year'!$E$12/S6_Italy_GDP!$E$19</calculatedColumnFormula>
    </tableColumn>
    <tableColumn id="13" xr3:uid="{A4904B17-E414-487F-974B-62A804D3878B}" name="2022" dataDxfId="21">
      <calculatedColumnFormula>'S4_PB_per capita_Sala2020'!F4*'S5_Tomato_AVG_prices_per year'!$E$13/S6_Italy_GDP!$E$20</calculatedColumnFormula>
    </tableColumn>
    <tableColumn id="14" xr3:uid="{1009A675-66CC-4922-B4AB-0A65A11AFDC8}" name="2023" dataDxfId="20">
      <calculatedColumnFormula>'S4_PB_per capita_Sala2020'!F4*'S5_Tomato_AVG_prices_per year'!$E$14/S6_Italy_GDP!$E$21</calculatedColumnFormula>
    </tableColumn>
    <tableColumn id="15" xr3:uid="{B515B7B5-F89C-4843-8260-9CB6F0A9A302}" name="2024" dataDxfId="19">
      <calculatedColumnFormula>'S4_PB_per capita_Sala2020'!F4*'S5_Tomato_AVG_prices_per year'!$E$14/S6_Italy_GDP!$E$22</calculatedColumnFormula>
    </tableColumn>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99EF40F-6A09-497B-B985-CD399952BAB9}" name="Table4" displayName="Table4" ref="C3:F19" totalsRowShown="0" headerRowDxfId="18" headerRowBorderDxfId="16" tableBorderDxfId="17" totalsRowBorderDxfId="15">
  <autoFilter ref="C3:F19" xr:uid="{899EF40F-6A09-497B-B985-CD399952BAB9}"/>
  <tableColumns count="4">
    <tableColumn id="1" xr3:uid="{2E007B58-B798-4C90-AC4F-4FE19062E7EB}" name="EF impact category" dataDxfId="14"/>
    <tableColumn id="2" xr3:uid="{4924E46F-C271-4045-8E3E-8B6CEE619FFC}" name="Abbreviation" dataDxfId="13"/>
    <tableColumn id="3" xr3:uid="{46CB1582-EC19-4F1F-9C18-6B51FB82E50D}" name="Unit" dataDxfId="12"/>
    <tableColumn id="4" xr3:uid="{A8CD15DB-DEB2-4E34-B1E4-2D8ACA36DA79}" name="PB per capita" dataDxfId="11"/>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074637B-9EF9-40BD-9300-53CEFEB017D3}" name="Table1" displayName="Table1" ref="C2:E27" totalsRowShown="0" headerRowDxfId="10">
  <autoFilter ref="C2:E27" xr:uid="{C074637B-9EF9-40BD-9300-53CEFEB017D3}"/>
  <tableColumns count="3">
    <tableColumn id="1" xr3:uid="{091C0E42-D27A-4C4C-B7C7-4EE3CEA92353}" name="Year" dataDxfId="9"/>
    <tableColumn id="2" xr3:uid="{F96D7C24-BC9F-4A6B-B269-8C000AADB129}" name="GDP ($)" dataDxfId="8"/>
    <tableColumn id="3" xr3:uid="{19DDAA55-A61C-43D4-9234-04863F065CB2}" name="GDP(€)" dataDxfId="7">
      <calculatedColumnFormula>D3/$I$16</calculatedColumnFormula>
    </tableColumn>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8C46845-AD1A-4E8E-BE76-1D500C9A24EF}" name="Table5" displayName="Table5" ref="B3:D1633" totalsRowShown="0" headerRowDxfId="6" headerRowBorderDxfId="4" tableBorderDxfId="5" totalsRowBorderDxfId="3">
  <autoFilter ref="B3:D1633" xr:uid="{58C46845-AD1A-4E8E-BE76-1D500C9A24EF}"/>
  <tableColumns count="3">
    <tableColumn id="1" xr3:uid="{4D029B17-B500-4858-93DA-E3DE6F99772A}" name="Year" dataDxfId="2">
      <calculatedColumnFormula>YEAR(A4)</calculatedColumnFormula>
    </tableColumn>
    <tableColumn id="2" xr3:uid="{BFEEFF23-5012-4807-9BE2-FB8D843756B5}" name="[Fruit and Vegetable evolution]" dataDxfId="1"/>
    <tableColumn id="3" xr3:uid="{2A550E50-4B62-4909-9E82-5B993CC62F47}" name="Price (€/100kg)"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hyperlink" Target="https://agridata.ec.europa.eu/extensions/DashboardPrice/DashboardMarketPrices.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618F5-C839-4CEC-BF97-FCD35F92B0D6}">
  <dimension ref="A1:C14"/>
  <sheetViews>
    <sheetView tabSelected="1" workbookViewId="0">
      <selection activeCell="I7" sqref="I7"/>
    </sheetView>
  </sheetViews>
  <sheetFormatPr defaultRowHeight="14.45"/>
  <cols>
    <col min="2" max="2" width="29.140625" customWidth="1"/>
    <col min="3" max="3" width="22.85546875" customWidth="1"/>
  </cols>
  <sheetData>
    <row r="1" spans="1:3" ht="22.5">
      <c r="A1" s="54" t="s">
        <v>0</v>
      </c>
    </row>
    <row r="4" spans="1:3">
      <c r="A4" s="2" t="s">
        <v>1</v>
      </c>
    </row>
    <row r="6" spans="1:3">
      <c r="A6" s="55" t="s">
        <v>2</v>
      </c>
      <c r="B6" s="55" t="s">
        <v>3</v>
      </c>
      <c r="C6" s="55" t="s">
        <v>4</v>
      </c>
    </row>
    <row r="7" spans="1:3" ht="201" customHeight="1">
      <c r="A7" s="55" t="s">
        <v>5</v>
      </c>
      <c r="B7" s="56" t="s">
        <v>6</v>
      </c>
      <c r="C7" s="57" t="s">
        <v>7</v>
      </c>
    </row>
    <row r="8" spans="1:3" ht="200.25" customHeight="1">
      <c r="A8" s="55" t="s">
        <v>8</v>
      </c>
      <c r="B8" s="56" t="s">
        <v>9</v>
      </c>
      <c r="C8" s="57" t="s">
        <v>10</v>
      </c>
    </row>
    <row r="9" spans="1:3" ht="72.599999999999994">
      <c r="A9" s="55" t="s">
        <v>11</v>
      </c>
      <c r="B9" s="56" t="s">
        <v>12</v>
      </c>
      <c r="C9" s="57" t="s">
        <v>13</v>
      </c>
    </row>
    <row r="10" spans="1:3" ht="72.599999999999994">
      <c r="A10" s="55" t="s">
        <v>14</v>
      </c>
      <c r="B10" s="56" t="s">
        <v>15</v>
      </c>
      <c r="C10" s="57" t="s">
        <v>16</v>
      </c>
    </row>
    <row r="11" spans="1:3" ht="57.95">
      <c r="A11" s="55" t="s">
        <v>17</v>
      </c>
      <c r="B11" s="56" t="s">
        <v>18</v>
      </c>
      <c r="C11" s="57" t="s">
        <v>19</v>
      </c>
    </row>
    <row r="12" spans="1:3" ht="29.1">
      <c r="A12" s="55" t="s">
        <v>20</v>
      </c>
      <c r="B12" s="56" t="s">
        <v>21</v>
      </c>
      <c r="C12" s="57" t="s">
        <v>22</v>
      </c>
    </row>
    <row r="13" spans="1:3" ht="72.599999999999994">
      <c r="A13" s="55" t="s">
        <v>23</v>
      </c>
      <c r="B13" s="56" t="s">
        <v>24</v>
      </c>
      <c r="C13" s="57" t="s">
        <v>25</v>
      </c>
    </row>
    <row r="14" spans="1:3">
      <c r="A14" s="55"/>
      <c r="B14" s="55"/>
      <c r="C14" s="57"/>
    </row>
  </sheetData>
  <hyperlinks>
    <hyperlink ref="B7" location="'S1_Exceedance of PB_2023'!A1" display="Exceedance of PB_2023" xr:uid="{C25B298F-BFEF-4803-B644-48C9786B475C}"/>
    <hyperlink ref="B9" location="'S3_PB_per tomato_Sala2020'!A1" display="PB_per tomato_Sala2020" xr:uid="{6C29A7D7-95DE-4565-B1BD-582B19EFDFB6}"/>
    <hyperlink ref="B8" location="'S2_Exceedance of PB_2024'!A1" display="Exceedance of PB_2024" xr:uid="{192DB15A-6459-4199-A445-E4AE1B651393}"/>
    <hyperlink ref="B10" location="'S4_PB_per capita_Sala2020'!A1" display="PB_per capita_Sala2020" xr:uid="{4E783624-7911-441A-81FA-E2A75BFD865A}"/>
    <hyperlink ref="B11" location="'S5_Tomato_AVG_prices_per year'!A1" display="Tomato_AVG_prices_per year" xr:uid="{29EBB051-4269-4DE5-8D8B-0E14A87298F7}"/>
    <hyperlink ref="B12" location="S6_Italy_GDP!A1" display="Italy_GDP" xr:uid="{A9961D03-2658-46D1-A936-D0051AD5EF73}"/>
    <hyperlink ref="B13" location="'S7_Tomato_prices_2014-2024'!A1" display="Tomato_prices_2014-2024" xr:uid="{AB663331-CA63-458F-AD87-7B1738C3147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00C36-6E5F-40D5-B1EE-8195F2AE4B39}">
  <dimension ref="C2:O30"/>
  <sheetViews>
    <sheetView showGridLines="0" workbookViewId="0"/>
  </sheetViews>
  <sheetFormatPr defaultRowHeight="14.45"/>
  <cols>
    <col min="2" max="2" width="8.7109375" customWidth="1"/>
    <col min="3" max="3" width="17.42578125" customWidth="1"/>
    <col min="4" max="4" width="14.5703125" customWidth="1"/>
    <col min="5" max="5" width="14.140625" customWidth="1"/>
    <col min="6" max="6" width="18.140625" customWidth="1"/>
    <col min="7" max="8" width="8.7109375" customWidth="1"/>
    <col min="10" max="10" width="17" bestFit="1" customWidth="1"/>
    <col min="11" max="12" width="17" customWidth="1"/>
    <col min="13" max="13" width="16.140625" customWidth="1"/>
    <col min="14" max="14" width="16.85546875" customWidth="1"/>
    <col min="15" max="15" width="14.28515625" customWidth="1"/>
  </cols>
  <sheetData>
    <row r="2" spans="3:15">
      <c r="M2" s="66" t="s">
        <v>26</v>
      </c>
      <c r="N2" s="66"/>
      <c r="O2" s="66"/>
    </row>
    <row r="3" spans="3:15">
      <c r="C3" s="5" t="s">
        <v>27</v>
      </c>
      <c r="D3" s="6" t="s">
        <v>28</v>
      </c>
      <c r="E3" s="6" t="s">
        <v>29</v>
      </c>
      <c r="F3" s="7" t="s">
        <v>26</v>
      </c>
      <c r="J3" s="5" t="s">
        <v>27</v>
      </c>
      <c r="K3" s="5" t="s">
        <v>30</v>
      </c>
      <c r="L3" s="5" t="s">
        <v>31</v>
      </c>
      <c r="M3" s="6" t="s">
        <v>32</v>
      </c>
      <c r="N3" s="6" t="s">
        <v>33</v>
      </c>
      <c r="O3" s="7" t="s">
        <v>34</v>
      </c>
    </row>
    <row r="4" spans="3:15">
      <c r="C4" s="8" t="s">
        <v>35</v>
      </c>
      <c r="D4" s="9" t="s">
        <v>32</v>
      </c>
      <c r="E4" s="58">
        <v>1.07988045E-3</v>
      </c>
      <c r="F4" s="10">
        <f ca="1">E4/'S3_PB_per tomato_Sala2020'!I4</f>
        <v>0.1471295812894885</v>
      </c>
      <c r="J4" s="8" t="s">
        <v>36</v>
      </c>
      <c r="K4" s="8" t="str">
        <f>_xlfn.XLOOKUP(Table69[[#This Row],[Impact Category ]],'S3_PB_per tomato_Sala2020'!C:C,'S3_PB_per tomato_Sala2020'!D:D)</f>
        <v>AC</v>
      </c>
      <c r="L4" s="8" t="str">
        <f>_xlfn.XLOOKUP(Table69[[#This Row],[Impact Category ]],'S3_PB_per tomato_Sala2020'!C:C,'S3_PB_per tomato_Sala2020'!E:E)</f>
        <v>mol H+ eq</v>
      </c>
      <c r="M4" s="36">
        <f ca="1">F4</f>
        <v>0.1471295812894885</v>
      </c>
      <c r="N4" s="36">
        <f ca="1">F13</f>
        <v>0.10673736123334947</v>
      </c>
      <c r="O4" s="37">
        <f ca="1">F22</f>
        <v>0.10588633871477011</v>
      </c>
    </row>
    <row r="5" spans="3:15">
      <c r="C5" s="8" t="s">
        <v>37</v>
      </c>
      <c r="D5" s="9" t="s">
        <v>32</v>
      </c>
      <c r="E5" s="58">
        <v>0.123068289</v>
      </c>
      <c r="F5" s="10">
        <f ca="1">E5/'S3_PB_per tomato_Sala2020'!I5</f>
        <v>2.4683245039539168</v>
      </c>
      <c r="J5" s="8" t="s">
        <v>38</v>
      </c>
      <c r="K5" s="8" t="str">
        <f>_xlfn.XLOOKUP(Table69[[#This Row],[Impact Category ]],'S3_PB_per tomato_Sala2020'!C:C,'S3_PB_per tomato_Sala2020'!D:D)</f>
        <v>CC</v>
      </c>
      <c r="L5" s="8" t="str">
        <f>_xlfn.XLOOKUP(Table69[[#This Row],[Impact Category ]],'S3_PB_per tomato_Sala2020'!C:C,'S3_PB_per tomato_Sala2020'!E:E)</f>
        <v>kg CO2 eq</v>
      </c>
      <c r="M5" s="36">
        <f t="shared" ref="M5:M11" ca="1" si="0">F5</f>
        <v>2.4683245039539168</v>
      </c>
      <c r="N5" s="36">
        <f t="shared" ref="N5:N12" ca="1" si="1">F14</f>
        <v>1.9832326102937028</v>
      </c>
      <c r="O5" s="37">
        <f t="shared" ref="O5:O12" ca="1" si="2">F23</f>
        <v>1.946142450555288</v>
      </c>
    </row>
    <row r="6" spans="3:15">
      <c r="C6" s="8" t="s">
        <v>39</v>
      </c>
      <c r="D6" s="9" t="s">
        <v>32</v>
      </c>
      <c r="E6" s="58">
        <v>17.8836312</v>
      </c>
      <c r="F6" s="10">
        <f ca="1">E6/'S3_PB_per tomato_Sala2020'!I6</f>
        <v>18.594924812317334</v>
      </c>
      <c r="J6" s="40" t="s">
        <v>40</v>
      </c>
      <c r="K6" s="47" t="str">
        <f>_xlfn.XLOOKUP(Table69[[#This Row],[Impact Category ]],'S3_PB_per tomato_Sala2020'!C:C,'S3_PB_per tomato_Sala2020'!D:D)</f>
        <v>ECOTOX</v>
      </c>
      <c r="L6" s="47" t="str">
        <f>_xlfn.XLOOKUP(Table69[[#This Row],[Impact Category ]],'S3_PB_per tomato_Sala2020'!C:C,'S3_PB_per tomato_Sala2020'!E:E)</f>
        <v>CTUe</v>
      </c>
      <c r="M6" s="36">
        <f t="shared" ca="1" si="0"/>
        <v>18.594924812317334</v>
      </c>
      <c r="N6" s="36">
        <f t="shared" ca="1" si="1"/>
        <v>18.563291756470747</v>
      </c>
      <c r="O6" s="37">
        <f t="shared" ca="1" si="2"/>
        <v>18.800194703455436</v>
      </c>
    </row>
    <row r="7" spans="3:15">
      <c r="C7" s="8" t="s">
        <v>41</v>
      </c>
      <c r="D7" s="9" t="s">
        <v>32</v>
      </c>
      <c r="E7" s="58">
        <v>2.1530460299999999E-3</v>
      </c>
      <c r="F7" s="10">
        <f ca="1">E7/'S3_PB_per tomato_Sala2020'!I7</f>
        <v>50.636811484857567</v>
      </c>
      <c r="J7" s="41" t="s">
        <v>42</v>
      </c>
      <c r="K7" s="8" t="str">
        <f>_xlfn.XLOOKUP(Table69[[#This Row],[Impact Category ]],'S3_PB_per tomato_Sala2020'!C:C,'S3_PB_per tomato_Sala2020'!D:D)</f>
        <v>FEU</v>
      </c>
      <c r="L7" s="8" t="str">
        <f>_xlfn.XLOOKUP(Table69[[#This Row],[Impact Category ]],'S3_PB_per tomato_Sala2020'!C:C,'S3_PB_per tomato_Sala2020'!E:E)</f>
        <v>kg P eq</v>
      </c>
      <c r="M7" s="36">
        <f t="shared" ca="1" si="0"/>
        <v>50.636811484857567</v>
      </c>
      <c r="N7" s="36">
        <f t="shared" ca="1" si="1"/>
        <v>44.132790207806821</v>
      </c>
      <c r="O7" s="37">
        <f t="shared" ca="1" si="2"/>
        <v>44.083280319499167</v>
      </c>
    </row>
    <row r="8" spans="3:15">
      <c r="C8" s="8" t="s">
        <v>43</v>
      </c>
      <c r="D8" s="9" t="s">
        <v>32</v>
      </c>
      <c r="E8" s="58">
        <v>8.5360046999999998E-5</v>
      </c>
      <c r="F8" s="10">
        <f ca="1">E8/'S3_PB_per tomato_Sala2020'!I8</f>
        <v>5.8149899713255571E-2</v>
      </c>
      <c r="J8" s="40" t="s">
        <v>44</v>
      </c>
      <c r="K8" s="47" t="str">
        <f>_xlfn.XLOOKUP(Table69[[#This Row],[Impact Category ]],'S3_PB_per tomato_Sala2020'!C:C,'S3_PB_per tomato_Sala2020'!D:D)</f>
        <v>MEU</v>
      </c>
      <c r="L8" s="47" t="str">
        <f>_xlfn.XLOOKUP(Table69[[#This Row],[Impact Category ]],'S3_PB_per tomato_Sala2020'!C:C,'S3_PB_per tomato_Sala2020'!E:E)</f>
        <v>kg N eq</v>
      </c>
      <c r="M8" s="36">
        <f t="shared" ca="1" si="0"/>
        <v>5.8149899713255571E-2</v>
      </c>
      <c r="N8" s="36">
        <f t="shared" ca="1" si="1"/>
        <v>5.4374644483909329E-2</v>
      </c>
      <c r="O8" s="37">
        <f t="shared" ca="1" si="2"/>
        <v>5.4129756580186372E-2</v>
      </c>
    </row>
    <row r="9" spans="3:15">
      <c r="C9" s="8" t="s">
        <v>45</v>
      </c>
      <c r="D9" s="9" t="s">
        <v>32</v>
      </c>
      <c r="E9" s="58">
        <v>4.10551926E-3</v>
      </c>
      <c r="F9" s="10">
        <f ca="1">E9/'S3_PB_per tomato_Sala2020'!I9</f>
        <v>9.1440121920240397E-2</v>
      </c>
      <c r="J9" s="41" t="s">
        <v>46</v>
      </c>
      <c r="K9" s="8" t="str">
        <f>_xlfn.XLOOKUP(Table69[[#This Row],[Impact Category ]],'S3_PB_per tomato_Sala2020'!C:C,'S3_PB_per tomato_Sala2020'!D:D)</f>
        <v>TEU</v>
      </c>
      <c r="L9" s="8" t="str">
        <f>_xlfn.XLOOKUP(Table69[[#This Row],[Impact Category ]],'S3_PB_per tomato_Sala2020'!C:C,'S3_PB_per tomato_Sala2020'!E:E)</f>
        <v>mol N eq</v>
      </c>
      <c r="M9" s="36">
        <f t="shared" ca="1" si="0"/>
        <v>9.1440121920240397E-2</v>
      </c>
      <c r="N9" s="36">
        <f t="shared" ca="1" si="1"/>
        <v>6.7169998884367157E-2</v>
      </c>
      <c r="O9" s="37">
        <f t="shared" ca="1" si="2"/>
        <v>6.6726129812861648E-2</v>
      </c>
    </row>
    <row r="10" spans="3:15">
      <c r="C10" s="8" t="s">
        <v>47</v>
      </c>
      <c r="D10" s="9" t="s">
        <v>32</v>
      </c>
      <c r="E10" s="58">
        <v>4.8317225000000002E-11</v>
      </c>
      <c r="F10" s="10">
        <f ca="1">E10/'S3_PB_per tomato_Sala2020'!I10</f>
        <v>6.86719699163369E-3</v>
      </c>
      <c r="J10" s="40" t="s">
        <v>48</v>
      </c>
      <c r="K10" s="47" t="str">
        <f>_xlfn.XLOOKUP(Table69[[#This Row],[Impact Category ]],'S3_PB_per tomato_Sala2020'!C:C,'S3_PB_per tomato_Sala2020'!D:D)</f>
        <v>HTOX_c</v>
      </c>
      <c r="L10" s="47" t="str">
        <f>_xlfn.XLOOKUP(Table69[[#This Row],[Impact Category ]],'S3_PB_per tomato_Sala2020'!C:C,'S3_PB_per tomato_Sala2020'!E:E)</f>
        <v>CTUh</v>
      </c>
      <c r="M10" s="36">
        <f t="shared" ca="1" si="0"/>
        <v>6.86719699163369E-3</v>
      </c>
      <c r="N10" s="36">
        <f t="shared" ca="1" si="1"/>
        <v>5.4920401682812588E-3</v>
      </c>
      <c r="O10" s="37">
        <f t="shared" ca="1" si="2"/>
        <v>5.3894688086323873E-3</v>
      </c>
    </row>
    <row r="11" spans="3:15">
      <c r="C11" s="8" t="s">
        <v>49</v>
      </c>
      <c r="D11" s="9" t="s">
        <v>32</v>
      </c>
      <c r="E11" s="58">
        <v>5.5420456199999999E-8</v>
      </c>
      <c r="F11" s="10">
        <f ca="1">E11/'S3_PB_per tomato_Sala2020'!I11</f>
        <v>1.8463231940947173</v>
      </c>
      <c r="J11" s="41" t="s">
        <v>50</v>
      </c>
      <c r="K11" s="8" t="str">
        <f>_xlfn.XLOOKUP(Table69[[#This Row],[Impact Category ]],'S3_PB_per tomato_Sala2020'!C:C,'S3_PB_per tomato_Sala2020'!D:D)</f>
        <v>HTOX_nc</v>
      </c>
      <c r="L11" s="8" t="str">
        <f>_xlfn.XLOOKUP(Table69[[#This Row],[Impact Category ]],'S3_PB_per tomato_Sala2020'!C:C,'S3_PB_per tomato_Sala2020'!E:E)</f>
        <v>CTUh</v>
      </c>
      <c r="M11" s="36">
        <f t="shared" ca="1" si="0"/>
        <v>1.8463231940947173</v>
      </c>
      <c r="N11" s="36">
        <f t="shared" ca="1" si="1"/>
        <v>2.7090290935412202</v>
      </c>
      <c r="O11" s="37">
        <f t="shared" ca="1" si="2"/>
        <v>3.1507895630061102</v>
      </c>
    </row>
    <row r="12" spans="3:15">
      <c r="C12" s="8" t="s">
        <v>51</v>
      </c>
      <c r="D12" s="9" t="s">
        <v>32</v>
      </c>
      <c r="E12" s="58">
        <v>1.0188088210000001</v>
      </c>
      <c r="F12" s="10">
        <f ca="1">E12/'S3_PB_per tomato_Sala2020'!I19</f>
        <v>0.76529569521425944</v>
      </c>
      <c r="J12" s="11" t="s">
        <v>52</v>
      </c>
      <c r="K12" s="11" t="str">
        <f>_xlfn.XLOOKUP(Table69[[#This Row],[Impact Category ]],'S3_PB_per tomato_Sala2020'!C:C,'S3_PB_per tomato_Sala2020'!D:D)</f>
        <v>WU</v>
      </c>
      <c r="L12" s="11" t="str">
        <f>_xlfn.XLOOKUP(Table69[[#This Row],[Impact Category ]],'S3_PB_per tomato_Sala2020'!C:C,'S3_PB_per tomato_Sala2020'!E:E)</f>
        <v>m3 world eq</v>
      </c>
      <c r="M12" s="48">
        <f ca="1">F12</f>
        <v>0.76529569521425944</v>
      </c>
      <c r="N12" s="38">
        <f t="shared" ca="1" si="1"/>
        <v>9.2714466512444453E-4</v>
      </c>
      <c r="O12" s="39">
        <f t="shared" ca="1" si="2"/>
        <v>9.2714466512444453E-4</v>
      </c>
    </row>
    <row r="13" spans="3:15">
      <c r="C13" s="8" t="s">
        <v>35</v>
      </c>
      <c r="D13" s="9" t="s">
        <v>33</v>
      </c>
      <c r="E13" s="58">
        <v>7.5977305699999993E-4</v>
      </c>
      <c r="F13" s="10">
        <f ca="1">E13/'S3_PB_per tomato_Sala2020'!J4</f>
        <v>0.10673736123334947</v>
      </c>
    </row>
    <row r="14" spans="3:15">
      <c r="C14" s="8" t="s">
        <v>37</v>
      </c>
      <c r="D14" s="9" t="s">
        <v>33</v>
      </c>
      <c r="E14" s="58">
        <v>9.5897946999999997E-2</v>
      </c>
      <c r="F14" s="10">
        <f ca="1">E14/'S3_PB_per tomato_Sala2020'!J5</f>
        <v>1.9832326102937028</v>
      </c>
    </row>
    <row r="15" spans="3:15">
      <c r="C15" s="8" t="s">
        <v>39</v>
      </c>
      <c r="D15" s="9" t="s">
        <v>33</v>
      </c>
      <c r="E15" s="58">
        <v>17.314422700000001</v>
      </c>
      <c r="F15" s="10">
        <f ca="1">E15/'S3_PB_per tomato_Sala2020'!J6</f>
        <v>18.563291756470747</v>
      </c>
    </row>
    <row r="16" spans="3:15">
      <c r="C16" s="8" t="s">
        <v>41</v>
      </c>
      <c r="D16" s="9" t="s">
        <v>33</v>
      </c>
      <c r="E16" s="58">
        <v>1.8198688700000001E-3</v>
      </c>
      <c r="F16" s="10">
        <f ca="1">E16/'S3_PB_per tomato_Sala2020'!J7</f>
        <v>44.132790207806821</v>
      </c>
    </row>
    <row r="17" spans="3:6">
      <c r="C17" s="8" t="s">
        <v>43</v>
      </c>
      <c r="D17" s="9" t="s">
        <v>33</v>
      </c>
      <c r="E17" s="58">
        <v>7.7409426999999992E-5</v>
      </c>
      <c r="F17" s="10">
        <f ca="1">E17/'S3_PB_per tomato_Sala2020'!J8</f>
        <v>5.4374644483909329E-2</v>
      </c>
    </row>
    <row r="18" spans="3:6">
      <c r="C18" s="8" t="s">
        <v>45</v>
      </c>
      <c r="D18" s="9" t="s">
        <v>33</v>
      </c>
      <c r="E18" s="58">
        <v>2.9248148920000003E-3</v>
      </c>
      <c r="F18" s="10">
        <f ca="1">E18/'S3_PB_per tomato_Sala2020'!J9</f>
        <v>6.7169998884367157E-2</v>
      </c>
    </row>
    <row r="19" spans="3:6">
      <c r="C19" s="8" t="s">
        <v>47</v>
      </c>
      <c r="D19" s="9" t="s">
        <v>33</v>
      </c>
      <c r="E19" s="58">
        <v>3.7475542600000002E-11</v>
      </c>
      <c r="F19" s="10">
        <f ca="1">E19/'S3_PB_per tomato_Sala2020'!J10</f>
        <v>5.4920401682812588E-3</v>
      </c>
    </row>
    <row r="20" spans="3:6">
      <c r="C20" s="8" t="s">
        <v>49</v>
      </c>
      <c r="D20" s="9" t="s">
        <v>33</v>
      </c>
      <c r="E20" s="58">
        <v>7.8861999999999995E-8</v>
      </c>
      <c r="F20" s="10">
        <f ca="1">E20/'S3_PB_per tomato_Sala2020'!J11</f>
        <v>2.7090290935412202</v>
      </c>
    </row>
    <row r="21" spans="3:6">
      <c r="C21" s="8" t="s">
        <v>51</v>
      </c>
      <c r="D21" s="9" t="s">
        <v>33</v>
      </c>
      <c r="E21" s="58">
        <v>1.1970234999999999E-3</v>
      </c>
      <c r="F21" s="10">
        <f ca="1">E21/'S3_PB_per tomato_Sala2020'!J19</f>
        <v>9.2714466512444453E-4</v>
      </c>
    </row>
    <row r="22" spans="3:6">
      <c r="C22" s="8" t="s">
        <v>35</v>
      </c>
      <c r="D22" s="9" t="s">
        <v>34</v>
      </c>
      <c r="E22" s="58">
        <v>7.5371534699999999E-4</v>
      </c>
      <c r="F22" s="10">
        <f ca="1">E22/'S3_PB_per tomato_Sala2020'!J4</f>
        <v>0.10588633871477011</v>
      </c>
    </row>
    <row r="23" spans="3:6">
      <c r="C23" s="8" t="s">
        <v>37</v>
      </c>
      <c r="D23" s="9" t="s">
        <v>34</v>
      </c>
      <c r="E23" s="58">
        <v>9.4104476000000006E-2</v>
      </c>
      <c r="F23" s="10">
        <f ca="1">E23/'S3_PB_per tomato_Sala2020'!J5</f>
        <v>1.946142450555288</v>
      </c>
    </row>
    <row r="24" spans="3:6">
      <c r="C24" s="8" t="s">
        <v>39</v>
      </c>
      <c r="D24" s="9" t="s">
        <v>34</v>
      </c>
      <c r="E24" s="58">
        <v>17.535387700000001</v>
      </c>
      <c r="F24" s="10">
        <f ca="1">E24/'S3_PB_per tomato_Sala2020'!J6</f>
        <v>18.800194703455436</v>
      </c>
    </row>
    <row r="25" spans="3:6">
      <c r="C25" s="8" t="s">
        <v>41</v>
      </c>
      <c r="D25" s="9" t="s">
        <v>34</v>
      </c>
      <c r="E25" s="58">
        <v>1.8178272699999999E-3</v>
      </c>
      <c r="F25" s="10">
        <f ca="1">E25/'S3_PB_per tomato_Sala2020'!J7</f>
        <v>44.083280319499167</v>
      </c>
    </row>
    <row r="26" spans="3:6">
      <c r="C26" s="8" t="s">
        <v>43</v>
      </c>
      <c r="D26" s="9" t="s">
        <v>34</v>
      </c>
      <c r="E26" s="58">
        <v>7.7060796999999998E-5</v>
      </c>
      <c r="F26" s="10">
        <f ca="1">E26/'S3_PB_per tomato_Sala2020'!J8</f>
        <v>5.4129756580186372E-2</v>
      </c>
    </row>
    <row r="27" spans="3:6">
      <c r="C27" s="8" t="s">
        <v>45</v>
      </c>
      <c r="D27" s="9" t="s">
        <v>34</v>
      </c>
      <c r="E27" s="58">
        <v>2.9054872920000001E-3</v>
      </c>
      <c r="F27" s="10">
        <f ca="1">E27/'S3_PB_per tomato_Sala2020'!J9</f>
        <v>6.6726129812861648E-2</v>
      </c>
    </row>
    <row r="28" spans="3:6">
      <c r="C28" s="8" t="s">
        <v>47</v>
      </c>
      <c r="D28" s="9" t="s">
        <v>34</v>
      </c>
      <c r="E28" s="58">
        <v>3.6775635600000002E-11</v>
      </c>
      <c r="F28" s="10">
        <f ca="1">E28/'S3_PB_per tomato_Sala2020'!J10</f>
        <v>5.3894688086323873E-3</v>
      </c>
    </row>
    <row r="29" spans="3:6">
      <c r="C29" s="8" t="s">
        <v>49</v>
      </c>
      <c r="D29" s="9" t="s">
        <v>34</v>
      </c>
      <c r="E29" s="58">
        <v>9.1722000000000006E-8</v>
      </c>
      <c r="F29" s="10">
        <f ca="1">E29/'S3_PB_per tomato_Sala2020'!J11</f>
        <v>3.1507895630061102</v>
      </c>
    </row>
    <row r="30" spans="3:6">
      <c r="C30" s="11" t="s">
        <v>51</v>
      </c>
      <c r="D30" s="12" t="s">
        <v>34</v>
      </c>
      <c r="E30" s="59">
        <v>1.1970234999999999E-3</v>
      </c>
      <c r="F30" s="13">
        <f ca="1">E30/'S3_PB_per tomato_Sala2020'!J19</f>
        <v>9.2714466512444453E-4</v>
      </c>
    </row>
  </sheetData>
  <mergeCells count="1">
    <mergeCell ref="M2:O2"/>
  </mergeCells>
  <conditionalFormatting sqref="M4:O12">
    <cfRule type="cellIs" dxfId="70" priority="1" operator="greaterThan">
      <formula>1</formula>
    </cfRule>
  </conditionalFormatting>
  <pageMargins left="0.7" right="0.7" top="0.75" bottom="0.75" header="0.3" footer="0.3"/>
  <tableParts count="2">
    <tablePart r:id="rId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74612-88AD-44DE-84C6-3ACD6763B555}">
  <dimension ref="C2:O31"/>
  <sheetViews>
    <sheetView showGridLines="0" workbookViewId="0">
      <selection activeCell="F4" sqref="F4"/>
    </sheetView>
  </sheetViews>
  <sheetFormatPr defaultRowHeight="14.45"/>
  <cols>
    <col min="2" max="2" width="8.7109375" customWidth="1"/>
    <col min="3" max="3" width="17.42578125" customWidth="1"/>
    <col min="4" max="4" width="14.5703125" customWidth="1"/>
    <col min="5" max="5" width="14.140625" customWidth="1"/>
    <col min="6" max="6" width="18.140625" customWidth="1"/>
    <col min="7" max="8" width="8.7109375" customWidth="1"/>
    <col min="10" max="10" width="17" bestFit="1" customWidth="1"/>
    <col min="11" max="12" width="17" customWidth="1"/>
    <col min="13" max="13" width="16.140625" customWidth="1"/>
    <col min="14" max="14" width="16.85546875" customWidth="1"/>
    <col min="15" max="15" width="14.28515625" customWidth="1"/>
  </cols>
  <sheetData>
    <row r="2" spans="3:15">
      <c r="M2" s="66" t="s">
        <v>26</v>
      </c>
      <c r="N2" s="66"/>
      <c r="O2" s="66"/>
    </row>
    <row r="3" spans="3:15">
      <c r="C3" s="5" t="s">
        <v>27</v>
      </c>
      <c r="D3" s="6" t="s">
        <v>28</v>
      </c>
      <c r="E3" s="50" t="s">
        <v>29</v>
      </c>
      <c r="F3" s="51" t="s">
        <v>26</v>
      </c>
      <c r="J3" s="5" t="s">
        <v>27</v>
      </c>
      <c r="K3" s="5" t="s">
        <v>30</v>
      </c>
      <c r="L3" s="5" t="s">
        <v>31</v>
      </c>
      <c r="M3" s="6" t="s">
        <v>32</v>
      </c>
      <c r="N3" s="6" t="s">
        <v>33</v>
      </c>
      <c r="O3" s="7" t="s">
        <v>34</v>
      </c>
    </row>
    <row r="4" spans="3:15">
      <c r="C4" s="8" t="s">
        <v>35</v>
      </c>
      <c r="D4" s="9" t="s">
        <v>32</v>
      </c>
      <c r="E4" s="60">
        <v>1.1000000000000001E-3</v>
      </c>
      <c r="F4" s="52">
        <f ca="1">E4/'S3_PB_per tomato_Sala2020'!J4</f>
        <v>0.15453443140019696</v>
      </c>
      <c r="J4" s="8" t="s">
        <v>36</v>
      </c>
      <c r="K4" s="8" t="str">
        <f>_xlfn.XLOOKUP(Table6[[#This Row],[Impact Category ]],'S3_PB_per tomato_Sala2020'!C:C,'S3_PB_per tomato_Sala2020'!D:D)</f>
        <v>AC</v>
      </c>
      <c r="L4" s="8" t="str">
        <f>_xlfn.XLOOKUP(Table6[[#This Row],[Impact Category ]],'S3_PB_per tomato_Sala2020'!C:C,'S3_PB_per tomato_Sala2020'!E:E)</f>
        <v>mol H+ eq</v>
      </c>
      <c r="M4" s="36">
        <f ca="1">F4</f>
        <v>0.15453443140019696</v>
      </c>
      <c r="N4" s="36">
        <f ca="1">F13</f>
        <v>0.10662875766613589</v>
      </c>
      <c r="O4" s="37">
        <f ca="1">F22</f>
        <v>0.10578584258577117</v>
      </c>
    </row>
    <row r="5" spans="3:15">
      <c r="C5" s="8" t="s">
        <v>37</v>
      </c>
      <c r="D5" s="9" t="s">
        <v>32</v>
      </c>
      <c r="E5" s="60">
        <v>0.127</v>
      </c>
      <c r="F5" s="52">
        <f ca="1">E5/'S3_PB_per tomato_Sala2020'!J5</f>
        <v>2.6264435202903798</v>
      </c>
      <c r="J5" s="8" t="s">
        <v>38</v>
      </c>
      <c r="K5" s="8" t="str">
        <f>_xlfn.XLOOKUP(Table6[[#This Row],[Impact Category ]],'S3_PB_per tomato_Sala2020'!C:C,'S3_PB_per tomato_Sala2020'!D:D)</f>
        <v>CC</v>
      </c>
      <c r="L5" s="8" t="str">
        <f>_xlfn.XLOOKUP(Table6[[#This Row],[Impact Category ]],'S3_PB_per tomato_Sala2020'!C:C,'S3_PB_per tomato_Sala2020'!E:E)</f>
        <v>kg CO2 eq</v>
      </c>
      <c r="M5" s="36">
        <f t="shared" ref="M5:M11" ca="1" si="0">F5</f>
        <v>2.6264435202903798</v>
      </c>
      <c r="N5" s="36">
        <f t="shared" ref="N5:N12" ca="1" si="1">F14</f>
        <v>1.9812070019198298</v>
      </c>
      <c r="O5" s="37">
        <f t="shared" ref="O5:O11" ca="1" si="2">F23</f>
        <v>1.9439818181676827</v>
      </c>
    </row>
    <row r="6" spans="3:15">
      <c r="C6" s="8" t="s">
        <v>39</v>
      </c>
      <c r="D6" s="9" t="s">
        <v>32</v>
      </c>
      <c r="E6" s="60">
        <v>17.899999999999999</v>
      </c>
      <c r="F6" s="52">
        <f ca="1">E6/'S3_PB_per tomato_Sala2020'!J6</f>
        <v>19.191106062163211</v>
      </c>
      <c r="J6" s="40" t="s">
        <v>40</v>
      </c>
      <c r="K6" s="47" t="str">
        <f>_xlfn.XLOOKUP(Table6[[#This Row],[Impact Category ]],'S3_PB_per tomato_Sala2020'!C:C,'S3_PB_per tomato_Sala2020'!D:D)</f>
        <v>ECOTOX</v>
      </c>
      <c r="L6" s="47" t="str">
        <f>_xlfn.XLOOKUP(Table6[[#This Row],[Impact Category ]],'S3_PB_per tomato_Sala2020'!C:C,'S3_PB_per tomato_Sala2020'!E:E)</f>
        <v>CTUe</v>
      </c>
      <c r="M6" s="36">
        <f t="shared" ca="1" si="0"/>
        <v>19.191106062163211</v>
      </c>
      <c r="N6" s="36">
        <f t="shared" ca="1" si="1"/>
        <v>18.547828763990147</v>
      </c>
      <c r="O6" s="37">
        <f t="shared" ca="1" si="2"/>
        <v>18.762254530047834</v>
      </c>
    </row>
    <row r="7" spans="3:15">
      <c r="C7" s="8" t="s">
        <v>43</v>
      </c>
      <c r="D7" s="9" t="s">
        <v>32</v>
      </c>
      <c r="E7" s="60">
        <v>8.7000000000000001E-5</v>
      </c>
      <c r="F7" s="52">
        <f ca="1">E7/'S3_PB_per tomato_Sala2020'!J8</f>
        <v>6.1111343326441518E-2</v>
      </c>
      <c r="J7" s="41" t="s">
        <v>42</v>
      </c>
      <c r="K7" s="8" t="str">
        <f>_xlfn.XLOOKUP(Table6[[#This Row],[Impact Category ]],'S3_PB_per tomato_Sala2020'!C:C,'S3_PB_per tomato_Sala2020'!D:D)</f>
        <v>FEU</v>
      </c>
      <c r="L7" s="8" t="str">
        <f>_xlfn.XLOOKUP(Table6[[#This Row],[Impact Category ]],'S3_PB_per tomato_Sala2020'!C:C,'S3_PB_per tomato_Sala2020'!E:E)</f>
        <v>kg P eq</v>
      </c>
      <c r="M7" s="36">
        <f t="shared" ca="1" si="0"/>
        <v>6.1111343326441518E-2</v>
      </c>
      <c r="N7" s="36">
        <f t="shared" ca="1" si="1"/>
        <v>5.4227536836796389E-2</v>
      </c>
      <c r="O7" s="37">
        <f t="shared" ca="1" si="2"/>
        <v>5.3946565143341479E-2</v>
      </c>
    </row>
    <row r="8" spans="3:15">
      <c r="C8" s="8" t="s">
        <v>41</v>
      </c>
      <c r="D8" s="9" t="s">
        <v>32</v>
      </c>
      <c r="E8" s="60">
        <v>2.16E-3</v>
      </c>
      <c r="F8" s="52">
        <f ca="1">E8/'S3_PB_per tomato_Sala2020'!J7</f>
        <v>52.381151422664161</v>
      </c>
      <c r="J8" s="40" t="s">
        <v>44</v>
      </c>
      <c r="K8" s="47" t="str">
        <f>_xlfn.XLOOKUP(Table6[[#This Row],[Impact Category ]],'S3_PB_per tomato_Sala2020'!C:C,'S3_PB_per tomato_Sala2020'!D:D)</f>
        <v>MEU</v>
      </c>
      <c r="L8" s="47" t="str">
        <f>_xlfn.XLOOKUP(Table6[[#This Row],[Impact Category ]],'S3_PB_per tomato_Sala2020'!C:C,'S3_PB_per tomato_Sala2020'!E:E)</f>
        <v>kg N eq</v>
      </c>
      <c r="M8" s="36">
        <f t="shared" ca="1" si="0"/>
        <v>52.381151422664161</v>
      </c>
      <c r="N8" s="36">
        <f t="shared" ca="1" si="1"/>
        <v>44.135970180207764</v>
      </c>
      <c r="O8" s="37">
        <f t="shared" ca="1" si="2"/>
        <v>43.893464849547286</v>
      </c>
    </row>
    <row r="9" spans="3:15">
      <c r="C9" s="8" t="s">
        <v>45</v>
      </c>
      <c r="D9" s="9" t="s">
        <v>32</v>
      </c>
      <c r="E9" s="61">
        <v>4.10551926E-3</v>
      </c>
      <c r="F9" s="52">
        <f ca="1">E9/'S3_PB_per tomato_Sala2020'!J9</f>
        <v>9.4285530639300313E-2</v>
      </c>
      <c r="J9" s="41" t="s">
        <v>46</v>
      </c>
      <c r="K9" s="8" t="str">
        <f>_xlfn.XLOOKUP(Table6[[#This Row],[Impact Category ]],'S3_PB_per tomato_Sala2020'!C:C,'S3_PB_per tomato_Sala2020'!D:D)</f>
        <v>TEU</v>
      </c>
      <c r="L9" s="8" t="str">
        <f>_xlfn.XLOOKUP(Table6[[#This Row],[Impact Category ]],'S3_PB_per tomato_Sala2020'!C:C,'S3_PB_per tomato_Sala2020'!E:E)</f>
        <v>mol N eq</v>
      </c>
      <c r="M9" s="36">
        <f t="shared" ca="1" si="0"/>
        <v>9.4285530639300313E-2</v>
      </c>
      <c r="N9" s="36">
        <f t="shared" ca="1" si="1"/>
        <v>6.7169998884367157E-2</v>
      </c>
      <c r="O9" s="37">
        <f t="shared" ca="1" si="2"/>
        <v>6.6726129812861648E-2</v>
      </c>
    </row>
    <row r="10" spans="3:15">
      <c r="C10" s="8" t="s">
        <v>47</v>
      </c>
      <c r="D10" s="9" t="s">
        <v>32</v>
      </c>
      <c r="E10" s="60">
        <v>4.9399999999999999E-11</v>
      </c>
      <c r="F10" s="52">
        <f ca="1">E10/'S3_PB_per tomato_Sala2020'!J10</f>
        <v>7.2395692094153743E-3</v>
      </c>
      <c r="J10" s="40" t="s">
        <v>48</v>
      </c>
      <c r="K10" s="47" t="str">
        <f>_xlfn.XLOOKUP(Table6[[#This Row],[Impact Category ]],'S3_PB_per tomato_Sala2020'!C:C,'S3_PB_per tomato_Sala2020'!D:D)</f>
        <v>HTOX_c</v>
      </c>
      <c r="L10" s="47" t="str">
        <f>_xlfn.XLOOKUP(Table6[[#This Row],[Impact Category ]],'S3_PB_per tomato_Sala2020'!C:C,'S3_PB_per tomato_Sala2020'!E:E)</f>
        <v>CTUh</v>
      </c>
      <c r="M10" s="49">
        <f ca="1">F22</f>
        <v>0.10578584258577117</v>
      </c>
      <c r="N10" s="36">
        <f t="shared" ca="1" si="1"/>
        <v>5.4956243998598494E-3</v>
      </c>
      <c r="O10" s="37">
        <f t="shared" ca="1" si="2"/>
        <v>5.393039411062465E-3</v>
      </c>
    </row>
    <row r="11" spans="3:15">
      <c r="C11" s="8" t="s">
        <v>49</v>
      </c>
      <c r="D11" s="9" t="s">
        <v>32</v>
      </c>
      <c r="E11" s="60">
        <v>9.2500000000000001E-8</v>
      </c>
      <c r="F11" s="52">
        <f ca="1">E11/'S3_PB_per tomato_Sala2020'!J11</f>
        <v>3.1775150408633168</v>
      </c>
      <c r="J11" s="41" t="s">
        <v>50</v>
      </c>
      <c r="K11" s="8" t="str">
        <f>_xlfn.XLOOKUP(Table6[[#This Row],[Impact Category ]],'S3_PB_per tomato_Sala2020'!C:C,'S3_PB_per tomato_Sala2020'!D:D)</f>
        <v>HTOX_nc</v>
      </c>
      <c r="L11" s="8" t="str">
        <f>_xlfn.XLOOKUP(Table6[[#This Row],[Impact Category ]],'S3_PB_per tomato_Sala2020'!C:C,'S3_PB_per tomato_Sala2020'!E:E)</f>
        <v>CTUh</v>
      </c>
      <c r="M11" s="36">
        <f t="shared" ca="1" si="0"/>
        <v>3.1775150408633168</v>
      </c>
      <c r="N11" s="36">
        <f t="shared" ca="1" si="1"/>
        <v>2.7034641482804651</v>
      </c>
      <c r="O11" s="37">
        <f t="shared" ca="1" si="2"/>
        <v>3.1397283755125098</v>
      </c>
    </row>
    <row r="12" spans="3:15">
      <c r="C12" s="8" t="s">
        <v>51</v>
      </c>
      <c r="D12" s="9" t="s">
        <v>32</v>
      </c>
      <c r="E12" s="60">
        <v>1.01</v>
      </c>
      <c r="F12" s="52">
        <f ca="1">E12/'S3_PB_per tomato_Sala2020'!J19</f>
        <v>0.78228715791769254</v>
      </c>
      <c r="J12" s="11" t="s">
        <v>52</v>
      </c>
      <c r="K12" s="11" t="str">
        <f>_xlfn.XLOOKUP(Table6[[#This Row],[Impact Category ]],'S3_PB_per tomato_Sala2020'!C:C,'S3_PB_per tomato_Sala2020'!D:D)</f>
        <v>WU</v>
      </c>
      <c r="L12" s="11" t="str">
        <f>_xlfn.XLOOKUP(Table6[[#This Row],[Impact Category ]],'S3_PB_per tomato_Sala2020'!C:C,'S3_PB_per tomato_Sala2020'!E:E)</f>
        <v>m3 world eq</v>
      </c>
      <c r="M12" s="48">
        <f ca="1">F12</f>
        <v>0.78228715791769254</v>
      </c>
      <c r="N12" s="38">
        <f t="shared" ca="1" si="1"/>
        <v>-6.2970243503671683E-2</v>
      </c>
      <c r="O12" s="39">
        <f ca="1">F30</f>
        <v>-6.3357514373927962E-2</v>
      </c>
    </row>
    <row r="13" spans="3:15">
      <c r="C13" s="8" t="s">
        <v>35</v>
      </c>
      <c r="D13" s="9" t="s">
        <v>33</v>
      </c>
      <c r="E13" s="60">
        <v>7.5900000000000002E-4</v>
      </c>
      <c r="F13" s="52">
        <f ca="1">E13/'S3_PB_per tomato_Sala2020'!J4</f>
        <v>0.10662875766613589</v>
      </c>
    </row>
    <row r="14" spans="3:15">
      <c r="C14" s="8" t="s">
        <v>37</v>
      </c>
      <c r="D14" s="9" t="s">
        <v>33</v>
      </c>
      <c r="E14" s="60">
        <v>9.5799999999999996E-2</v>
      </c>
      <c r="F14" s="52">
        <f ca="1">E14/'S3_PB_per tomato_Sala2020'!J5</f>
        <v>1.9812070019198298</v>
      </c>
    </row>
    <row r="15" spans="3:15">
      <c r="C15" s="8" t="s">
        <v>39</v>
      </c>
      <c r="D15" s="9" t="s">
        <v>33</v>
      </c>
      <c r="E15" s="60">
        <v>17.3</v>
      </c>
      <c r="F15" s="52">
        <f ca="1">E15/'S3_PB_per tomato_Sala2020'!J6</f>
        <v>18.547828763990147</v>
      </c>
    </row>
    <row r="16" spans="3:15">
      <c r="C16" s="8" t="s">
        <v>43</v>
      </c>
      <c r="D16" s="9" t="s">
        <v>33</v>
      </c>
      <c r="E16" s="60">
        <v>7.7200000000000006E-5</v>
      </c>
      <c r="F16" s="52">
        <f ca="1">E16/'S3_PB_per tomato_Sala2020'!J8</f>
        <v>5.4227536836796389E-2</v>
      </c>
    </row>
    <row r="17" spans="3:6">
      <c r="C17" s="8" t="s">
        <v>41</v>
      </c>
      <c r="D17" s="9" t="s">
        <v>33</v>
      </c>
      <c r="E17" s="60">
        <v>1.82E-3</v>
      </c>
      <c r="F17" s="52">
        <f ca="1">E17/'S3_PB_per tomato_Sala2020'!J7</f>
        <v>44.135970180207764</v>
      </c>
    </row>
    <row r="18" spans="3:6">
      <c r="C18" s="8" t="s">
        <v>45</v>
      </c>
      <c r="D18" s="9" t="s">
        <v>33</v>
      </c>
      <c r="E18" s="61">
        <v>2.9248148920000003E-3</v>
      </c>
      <c r="F18" s="52">
        <f ca="1">E18/'S3_PB_per tomato_Sala2020'!J9</f>
        <v>6.7169998884367157E-2</v>
      </c>
    </row>
    <row r="19" spans="3:6">
      <c r="C19" s="8" t="s">
        <v>47</v>
      </c>
      <c r="D19" s="9" t="s">
        <v>33</v>
      </c>
      <c r="E19" s="62">
        <v>3.75E-11</v>
      </c>
      <c r="F19" s="52">
        <f ca="1">E19/'S3_PB_per tomato_Sala2020'!J10</f>
        <v>5.4956243998598494E-3</v>
      </c>
    </row>
    <row r="20" spans="3:6">
      <c r="C20" s="8" t="s">
        <v>49</v>
      </c>
      <c r="D20" s="9" t="s">
        <v>33</v>
      </c>
      <c r="E20" s="62">
        <v>7.8699999999999997E-8</v>
      </c>
      <c r="F20" s="52">
        <f ca="1">E20/'S3_PB_per tomato_Sala2020'!J11</f>
        <v>2.7034641482804651</v>
      </c>
    </row>
    <row r="21" spans="3:6">
      <c r="C21" s="8" t="s">
        <v>51</v>
      </c>
      <c r="D21" s="9" t="s">
        <v>33</v>
      </c>
      <c r="E21" s="62">
        <v>-8.1299999999999997E-2</v>
      </c>
      <c r="F21" s="52">
        <f ca="1">E21/'S3_PB_per tomato_Sala2020'!J19</f>
        <v>-6.2970243503671683E-2</v>
      </c>
    </row>
    <row r="22" spans="3:6">
      <c r="C22" s="8" t="s">
        <v>35</v>
      </c>
      <c r="D22" s="9" t="s">
        <v>34</v>
      </c>
      <c r="E22" s="60">
        <v>7.5299999999999998E-4</v>
      </c>
      <c r="F22" s="52">
        <f ca="1">E22/'S3_PB_per tomato_Sala2020'!J4</f>
        <v>0.10578584258577117</v>
      </c>
    </row>
    <row r="23" spans="3:6">
      <c r="C23" s="8" t="s">
        <v>37</v>
      </c>
      <c r="D23" s="9" t="s">
        <v>34</v>
      </c>
      <c r="E23" s="60">
        <v>9.4E-2</v>
      </c>
      <c r="F23" s="52">
        <f ca="1">E23/'S3_PB_per tomato_Sala2020'!J5</f>
        <v>1.9439818181676827</v>
      </c>
    </row>
    <row r="24" spans="3:6">
      <c r="C24" s="8" t="s">
        <v>39</v>
      </c>
      <c r="D24" s="9" t="s">
        <v>34</v>
      </c>
      <c r="E24" s="60">
        <v>17.5</v>
      </c>
      <c r="F24" s="52">
        <f ca="1">E24/'S3_PB_per tomato_Sala2020'!J6</f>
        <v>18.762254530047834</v>
      </c>
    </row>
    <row r="25" spans="3:6">
      <c r="C25" s="8" t="s">
        <v>43</v>
      </c>
      <c r="D25" s="9" t="s">
        <v>34</v>
      </c>
      <c r="E25" s="60">
        <v>7.6799999999999997E-5</v>
      </c>
      <c r="F25" s="52">
        <f ca="1">E25/'S3_PB_per tomato_Sala2020'!J8</f>
        <v>5.3946565143341479E-2</v>
      </c>
    </row>
    <row r="26" spans="3:6">
      <c r="C26" s="8" t="s">
        <v>41</v>
      </c>
      <c r="D26" s="9" t="s">
        <v>34</v>
      </c>
      <c r="E26" s="60">
        <v>1.81E-3</v>
      </c>
      <c r="F26" s="52">
        <f ca="1">E26/'S3_PB_per tomato_Sala2020'!J7</f>
        <v>43.893464849547286</v>
      </c>
    </row>
    <row r="27" spans="3:6">
      <c r="C27" s="8" t="s">
        <v>45</v>
      </c>
      <c r="D27" s="9" t="s">
        <v>34</v>
      </c>
      <c r="E27" s="61">
        <v>2.9054872920000001E-3</v>
      </c>
      <c r="F27" s="52">
        <f ca="1">E27/'S3_PB_per tomato_Sala2020'!J9</f>
        <v>6.6726129812861648E-2</v>
      </c>
    </row>
    <row r="28" spans="3:6">
      <c r="C28" s="8" t="s">
        <v>47</v>
      </c>
      <c r="D28" s="9" t="s">
        <v>34</v>
      </c>
      <c r="E28" s="60">
        <v>3.6799999999999998E-11</v>
      </c>
      <c r="F28" s="52">
        <f ca="1">E28/'S3_PB_per tomato_Sala2020'!J10</f>
        <v>5.393039411062465E-3</v>
      </c>
    </row>
    <row r="29" spans="3:6">
      <c r="C29" s="8" t="s">
        <v>49</v>
      </c>
      <c r="D29" s="9" t="s">
        <v>34</v>
      </c>
      <c r="E29" s="60">
        <v>9.1399999999999998E-8</v>
      </c>
      <c r="F29" s="52">
        <f ca="1">E29/'S3_PB_per tomato_Sala2020'!J11</f>
        <v>3.1397283755125098</v>
      </c>
    </row>
    <row r="30" spans="3:6">
      <c r="C30" s="11" t="s">
        <v>51</v>
      </c>
      <c r="D30" s="12" t="s">
        <v>34</v>
      </c>
      <c r="E30" s="62">
        <v>-8.1799999999999998E-2</v>
      </c>
      <c r="F30" s="53">
        <f ca="1">E30/'S3_PB_per tomato_Sala2020'!J19</f>
        <v>-6.3357514373927962E-2</v>
      </c>
    </row>
    <row r="31" spans="3:6">
      <c r="E31" s="12"/>
    </row>
  </sheetData>
  <sortState xmlns:xlrd2="http://schemas.microsoft.com/office/spreadsheetml/2017/richdata2" ref="C4:E31">
    <sortCondition ref="D3:D31"/>
  </sortState>
  <mergeCells count="1">
    <mergeCell ref="M2:O2"/>
  </mergeCells>
  <conditionalFormatting sqref="M4:O12">
    <cfRule type="cellIs" dxfId="50" priority="1" operator="greaterThan">
      <formula>1</formula>
    </cfRule>
  </conditionalFormatting>
  <pageMargins left="0.7" right="0.7" top="0.75" bottom="0.75" header="0.3" footer="0.3"/>
  <tableParts count="2">
    <tablePart r:id="rId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768747-9340-4637-96AF-A96BC6A25707}">
  <dimension ref="C3:K19"/>
  <sheetViews>
    <sheetView showGridLines="0" topLeftCell="B1" workbookViewId="0">
      <selection activeCell="J19" sqref="J19"/>
    </sheetView>
  </sheetViews>
  <sheetFormatPr defaultRowHeight="14.45"/>
  <cols>
    <col min="3" max="3" width="21.140625" customWidth="1"/>
    <col min="4" max="4" width="13.42578125" customWidth="1"/>
    <col min="5" max="5" width="12.140625" bestFit="1" customWidth="1"/>
  </cols>
  <sheetData>
    <row r="3" spans="3:11">
      <c r="C3" s="5" t="s">
        <v>53</v>
      </c>
      <c r="D3" s="6" t="s">
        <v>30</v>
      </c>
      <c r="E3" s="6" t="s">
        <v>31</v>
      </c>
      <c r="F3" s="6" t="s">
        <v>54</v>
      </c>
      <c r="G3" s="6" t="s">
        <v>55</v>
      </c>
      <c r="H3" s="6" t="s">
        <v>56</v>
      </c>
      <c r="I3" s="7" t="s">
        <v>57</v>
      </c>
      <c r="J3" s="6" t="s">
        <v>58</v>
      </c>
      <c r="K3" s="2"/>
    </row>
    <row r="4" spans="3:11" ht="16.5">
      <c r="C4" s="40" t="s">
        <v>36</v>
      </c>
      <c r="D4" s="23" t="s">
        <v>59</v>
      </c>
      <c r="E4" s="23" t="s">
        <v>60</v>
      </c>
      <c r="F4" s="4">
        <f ca="1">'S4_PB_per capita_Sala2020'!F4*'S5_Tomato_AVG_prices_per year'!$E$11/S6_Italy_GDP!$E$18</f>
        <v>8.3163825921285881E-3</v>
      </c>
      <c r="G4" s="4">
        <f ca="1">'S4_PB_per capita_Sala2020'!F4*'S5_Tomato_AVG_prices_per year'!$E$12/S6_Italy_GDP!$E$19</f>
        <v>8.2713356700044108E-3</v>
      </c>
      <c r="H4" s="4">
        <f ca="1">'S4_PB_per capita_Sala2020'!F4*'S5_Tomato_AVG_prices_per year'!$E$13/S6_Italy_GDP!$E$20</f>
        <v>9.0178822653835516E-3</v>
      </c>
      <c r="I4" s="42">
        <f ca="1">'S4_PB_per capita_Sala2020'!F4*'S5_Tomato_AVG_prices_per year'!$E$14/S6_Italy_GDP!$E$21</f>
        <v>7.3396555644051897E-3</v>
      </c>
      <c r="J4" s="42">
        <f ca="1">'S4_PB_per capita_Sala2020'!F4*'S5_Tomato_AVG_prices_per year'!$E$14/S6_Italy_GDP!$E$22</f>
        <v>7.1181547699964431E-3</v>
      </c>
    </row>
    <row r="5" spans="3:11" ht="16.5">
      <c r="C5" s="41" t="s">
        <v>61</v>
      </c>
      <c r="D5" s="4" t="s">
        <v>62</v>
      </c>
      <c r="E5" s="4" t="s">
        <v>63</v>
      </c>
      <c r="F5" s="4">
        <f ca="1">'S4_PB_per capita_Sala2020'!F5*'S5_Tomato_AVG_prices_per year'!$E$11/S6_Italy_GDP!$E$18</f>
        <v>5.6494047263770053E-2</v>
      </c>
      <c r="G5" s="4">
        <f ca="1">'S4_PB_per capita_Sala2020'!F5*'S5_Tomato_AVG_prices_per year'!$E$12/S6_Italy_GDP!$E$19</f>
        <v>5.6188038861754115E-2</v>
      </c>
      <c r="H5" s="4">
        <f ca="1">'S4_PB_per capita_Sala2020'!F5*'S5_Tomato_AVG_prices_per year'!$E$13/S6_Italy_GDP!$E$20</f>
        <v>6.1259407113122742E-2</v>
      </c>
      <c r="I5" s="42">
        <f ca="1">'S4_PB_per capita_Sala2020'!F5*'S5_Tomato_AVG_prices_per year'!$E$14/S6_Italy_GDP!$E$21</f>
        <v>4.9859039523718014E-2</v>
      </c>
      <c r="J5" s="42">
        <f ca="1">'S4_PB_per capita_Sala2020'!F5*'S5_Tomato_AVG_prices_per year'!$E$14/S6_Italy_GDP!$E$22</f>
        <v>4.8354361713424117E-2</v>
      </c>
    </row>
    <row r="6" spans="3:11">
      <c r="C6" s="40" t="s">
        <v>40</v>
      </c>
      <c r="D6" s="23" t="s">
        <v>64</v>
      </c>
      <c r="E6" s="23" t="s">
        <v>65</v>
      </c>
      <c r="F6" s="4">
        <f ca="1">'S4_PB_per capita_Sala2020'!F6*'S5_Tomato_AVG_prices_per year'!$E$11/S6_Italy_GDP!$E$18</f>
        <v>1.0897328913823665</v>
      </c>
      <c r="G6" s="4">
        <f ca="1">'S4_PB_per capita_Sala2020'!F6*'S5_Tomato_AVG_prices_per year'!$E$12/S6_Italy_GDP!$E$19</f>
        <v>1.0838301912419575</v>
      </c>
      <c r="H6" s="4">
        <f ca="1">'S4_PB_per capita_Sala2020'!F6*'S5_Tomato_AVG_prices_per year'!$E$13/S6_Italy_GDP!$E$20</f>
        <v>1.1816535382226723</v>
      </c>
      <c r="I6" s="42">
        <f ca="1">'S4_PB_per capita_Sala2020'!F6*'S5_Tomato_AVG_prices_per year'!$E$14/S6_Italy_GDP!$E$21</f>
        <v>0.96174797050826621</v>
      </c>
      <c r="J6" s="42">
        <f ca="1">'S4_PB_per capita_Sala2020'!F6*'S5_Tomato_AVG_prices_per year'!$E$14/S6_Italy_GDP!$E$22</f>
        <v>0.93272372848229257</v>
      </c>
    </row>
    <row r="7" spans="3:11">
      <c r="C7" s="41" t="s">
        <v>42</v>
      </c>
      <c r="D7" s="4" t="s">
        <v>66</v>
      </c>
      <c r="E7" s="4" t="s">
        <v>67</v>
      </c>
      <c r="F7" s="4">
        <f ca="1">'S4_PB_per capita_Sala2020'!F7*'S5_Tomato_AVG_prices_per year'!$E$11/S6_Italy_GDP!$E$18</f>
        <v>4.8177664671641466E-5</v>
      </c>
      <c r="G7" s="4">
        <f ca="1">'S4_PB_per capita_Sala2020'!F7*'S5_Tomato_AVG_prices_per year'!$E$12/S6_Italy_GDP!$E$19</f>
        <v>4.7916703191749702E-5</v>
      </c>
      <c r="H7" s="4">
        <f ca="1">'S4_PB_per capita_Sala2020'!F7*'S5_Tomato_AVG_prices_per year'!$E$13/S6_Italy_GDP!$E$20</f>
        <v>5.2241524847739187E-5</v>
      </c>
      <c r="I7" s="42">
        <f ca="1">'S4_PB_per capita_Sala2020'!F7*'S5_Tomato_AVG_prices_per year'!$E$14/S6_Italy_GDP!$E$21</f>
        <v>4.2519383959312821E-5</v>
      </c>
      <c r="J7" s="42">
        <f ca="1">'S4_PB_per capita_Sala2020'!F7*'S5_Tomato_AVG_prices_per year'!$E$14/S6_Italy_GDP!$E$22</f>
        <v>4.1236206943427668E-5</v>
      </c>
    </row>
    <row r="8" spans="3:11">
      <c r="C8" s="40" t="s">
        <v>44</v>
      </c>
      <c r="D8" s="23" t="s">
        <v>68</v>
      </c>
      <c r="E8" s="23" t="s">
        <v>69</v>
      </c>
      <c r="F8" s="4">
        <f ca="1">'S4_PB_per capita_Sala2020'!F8*'S5_Tomato_AVG_prices_per year'!$E$11/S6_Italy_GDP!$E$18</f>
        <v>1.6632765184257173E-3</v>
      </c>
      <c r="G8" s="4">
        <f ca="1">'S4_PB_per capita_Sala2020'!F8*'S5_Tomato_AVG_prices_per year'!$E$12/S6_Italy_GDP!$E$19</f>
        <v>1.6542671340008825E-3</v>
      </c>
      <c r="H8" s="4">
        <f ca="1">'S4_PB_per capita_Sala2020'!F8*'S5_Tomato_AVG_prices_per year'!$E$13/S6_Italy_GDP!$E$20</f>
        <v>1.8035764530767101E-3</v>
      </c>
      <c r="I8" s="42">
        <f ca="1">'S4_PB_per capita_Sala2020'!F8*'S5_Tomato_AVG_prices_per year'!$E$14/S6_Italy_GDP!$E$21</f>
        <v>1.4679311128810379E-3</v>
      </c>
      <c r="J8" s="42">
        <f ca="1">'S4_PB_per capita_Sala2020'!F8*'S5_Tomato_AVG_prices_per year'!$E$14/S6_Italy_GDP!$E$22</f>
        <v>1.4236309539992886E-3</v>
      </c>
    </row>
    <row r="9" spans="3:11">
      <c r="C9" s="41" t="s">
        <v>46</v>
      </c>
      <c r="D9" s="4" t="s">
        <v>70</v>
      </c>
      <c r="E9" s="4" t="s">
        <v>71</v>
      </c>
      <c r="F9" s="4">
        <f ca="1">'S4_PB_per capita_Sala2020'!F9*'S5_Tomato_AVG_prices_per year'!$E$11/S6_Italy_GDP!$E$18</f>
        <v>5.0873319718745223E-2</v>
      </c>
      <c r="G9" s="4">
        <f ca="1">'S4_PB_per capita_Sala2020'!F9*'S5_Tomato_AVG_prices_per year'!$E$12/S6_Italy_GDP!$E$19</f>
        <v>5.0597756822716652E-2</v>
      </c>
      <c r="H9" s="4">
        <f ca="1">'S4_PB_per capita_Sala2020'!F9*'S5_Tomato_AVG_prices_per year'!$E$13/S6_Italy_GDP!$E$20</f>
        <v>5.516456254755317E-2</v>
      </c>
      <c r="I9" s="42">
        <f ca="1">'S4_PB_per capita_Sala2020'!F9*'S5_Tomato_AVG_prices_per year'!$E$14/S6_Italy_GDP!$E$21</f>
        <v>4.4898444728464847E-2</v>
      </c>
      <c r="J9" s="42">
        <f ca="1">'S4_PB_per capita_Sala2020'!F9*'S5_Tomato_AVG_prices_per year'!$E$14/S6_Italy_GDP!$E$22</f>
        <v>4.3543470903357549E-2</v>
      </c>
    </row>
    <row r="10" spans="3:11">
      <c r="C10" s="40" t="s">
        <v>48</v>
      </c>
      <c r="D10" s="23" t="s">
        <v>72</v>
      </c>
      <c r="E10" s="23" t="s">
        <v>73</v>
      </c>
      <c r="F10" s="4">
        <f ca="1">'S4_PB_per capita_Sala2020'!F10*'S5_Tomato_AVG_prices_per year'!$E$11/S6_Italy_GDP!$E$18</f>
        <v>7.9722564159025763E-9</v>
      </c>
      <c r="G10" s="4">
        <f ca="1">'S4_PB_per capita_Sala2020'!F10*'S5_Tomato_AVG_prices_per year'!$E$12/S6_Italy_GDP!$E$19</f>
        <v>7.9290735043490572E-9</v>
      </c>
      <c r="H10" s="4">
        <f ca="1">'S4_PB_per capita_Sala2020'!F10*'S5_Tomato_AVG_prices_per year'!$E$13/S6_Italy_GDP!$E$20</f>
        <v>8.6447285164711282E-9</v>
      </c>
      <c r="I10" s="42">
        <f ca="1">'S4_PB_per capita_Sala2020'!F10*'S5_Tomato_AVG_prices_per year'!$E$14/S6_Italy_GDP!$E$21</f>
        <v>7.0359456789815269E-9</v>
      </c>
      <c r="J10" s="42">
        <f ca="1">'S4_PB_per capita_Sala2020'!F10*'S5_Tomato_AVG_prices_per year'!$E$14/S6_Italy_GDP!$E$22</f>
        <v>6.8236104346862452E-9</v>
      </c>
    </row>
    <row r="11" spans="3:11">
      <c r="C11" s="41" t="s">
        <v>50</v>
      </c>
      <c r="D11" s="4" t="s">
        <v>74</v>
      </c>
      <c r="E11" s="4" t="s">
        <v>73</v>
      </c>
      <c r="F11" s="4">
        <f ca="1">'S4_PB_per capita_Sala2020'!F11*'S5_Tomato_AVG_prices_per year'!$E$11/S6_Italy_GDP!$E$18</f>
        <v>3.4011137083670702E-8</v>
      </c>
      <c r="G11" s="4">
        <f ca="1">'S4_PB_per capita_Sala2020'!F11*'S5_Tomato_AVG_prices_per year'!$E$12/S6_Italy_GDP!$E$19</f>
        <v>3.3826910705604247E-8</v>
      </c>
      <c r="H11" s="4">
        <f ca="1">'S4_PB_per capita_Sala2020'!F11*'S5_Tomato_AVG_prices_per year'!$E$13/S6_Italy_GDP!$E$20</f>
        <v>3.6880028850844456E-8</v>
      </c>
      <c r="I11" s="42">
        <f ca="1">'S4_PB_per capita_Sala2020'!F11*'S5_Tomato_AVG_prices_per year'!$E$14/S6_Italy_GDP!$E$21</f>
        <v>3.0016660342705362E-8</v>
      </c>
      <c r="J11" s="42">
        <f ca="1">'S4_PB_per capita_Sala2020'!F11*'S5_Tomato_AVG_prices_per year'!$E$14/S6_Italy_GDP!$E$22</f>
        <v>2.9110798473157865E-8</v>
      </c>
    </row>
    <row r="12" spans="3:11" ht="16.5">
      <c r="C12" s="40" t="s">
        <v>75</v>
      </c>
      <c r="D12" s="23" t="s">
        <v>76</v>
      </c>
      <c r="E12" s="23" t="s">
        <v>77</v>
      </c>
      <c r="F12" s="4">
        <f ca="1">'S4_PB_per capita_Sala2020'!F12*'S5_Tomato_AVG_prices_per year'!$E$11/S6_Italy_GDP!$E$18</f>
        <v>4.3704024380703332</v>
      </c>
      <c r="G12" s="4">
        <f ca="1">'S4_PB_per capita_Sala2020'!F12*'S5_Tomato_AVG_prices_per year'!$E$12/S6_Italy_GDP!$E$19</f>
        <v>4.346729503823008</v>
      </c>
      <c r="H12" s="4">
        <f ca="1">'S4_PB_per capita_Sala2020'!F12*'S5_Tomato_AVG_prices_per year'!$E$13/S6_Italy_GDP!$E$20</f>
        <v>4.7390526111877698</v>
      </c>
      <c r="I12" s="42">
        <f ca="1">'S4_PB_per capita_Sala2020'!F12*'S5_Tomato_AVG_prices_per year'!$E$14/S6_Italy_GDP!$E$21</f>
        <v>3.8571155448805201</v>
      </c>
      <c r="J12" s="42">
        <f ca="1">'S4_PB_per capita_Sala2020'!F12*'S5_Tomato_AVG_prices_per year'!$E$14/S6_Italy_GDP!$E$22</f>
        <v>3.7407130584395096</v>
      </c>
    </row>
    <row r="13" spans="3:11">
      <c r="C13" s="41" t="s">
        <v>78</v>
      </c>
      <c r="D13" s="4" t="s">
        <v>79</v>
      </c>
      <c r="E13" s="4" t="s">
        <v>80</v>
      </c>
      <c r="F13" s="4">
        <f ca="1">'S4_PB_per capita_Sala2020'!F13*'S5_Tomato_AVG_prices_per year'!$E$11/S6_Italy_GDP!$E$18</f>
        <v>0.10553202737597656</v>
      </c>
      <c r="G13" s="4">
        <f ca="1">'S4_PB_per capita_Sala2020'!F13*'S5_Tomato_AVG_prices_per year'!$E$12/S6_Italy_GDP!$E$19</f>
        <v>0.1049603974676422</v>
      </c>
      <c r="H13" s="4">
        <f ca="1">'S4_PB_per capita_Sala2020'!F13*'S5_Tomato_AVG_prices_per year'!$E$13/S6_Italy_GDP!$E$20</f>
        <v>0.11443381633314299</v>
      </c>
      <c r="I13" s="42">
        <f ca="1">'S4_PB_per capita_Sala2020'!F13*'S5_Tomato_AVG_prices_per year'!$E$14/S6_Italy_GDP!$E$21</f>
        <v>9.3137698196589999E-2</v>
      </c>
      <c r="J13" s="42">
        <f ca="1">'S4_PB_per capita_Sala2020'!F13*'S5_Tomato_AVG_prices_per year'!$E$14/S6_Italy_GDP!$E$22</f>
        <v>9.0326929495127273E-2</v>
      </c>
    </row>
    <row r="14" spans="3:11">
      <c r="C14" s="40" t="s">
        <v>81</v>
      </c>
      <c r="D14" s="23" t="s">
        <v>82</v>
      </c>
      <c r="E14" s="23" t="s">
        <v>83</v>
      </c>
      <c r="F14" s="4">
        <f ca="1">'S4_PB_per capita_Sala2020'!F14*'S5_Tomato_AVG_prices_per year'!$E$11/S6_Italy_GDP!$E$18</f>
        <v>4.4736402909381365E-6</v>
      </c>
      <c r="G14" s="4">
        <f ca="1">'S4_PB_per capita_Sala2020'!F14*'S5_Tomato_AVG_prices_per year'!$E$12/S6_Italy_GDP!$E$19</f>
        <v>4.4494081535196153E-6</v>
      </c>
      <c r="H14" s="4">
        <f ca="1">'S4_PB_per capita_Sala2020'!F14*'S5_Tomato_AVG_prices_per year'!$E$13/S6_Italy_GDP!$E$20</f>
        <v>4.850998735861496E-6</v>
      </c>
      <c r="I14" s="42">
        <f ca="1">'S4_PB_per capita_Sala2020'!F14*'S5_Tomato_AVG_prices_per year'!$E$14/S6_Italy_GDP!$E$21</f>
        <v>3.9482285105076193E-6</v>
      </c>
      <c r="J14" s="42">
        <f ca="1">'S4_PB_per capita_Sala2020'!F14*'S5_Tomato_AVG_prices_per year'!$E$14/S6_Italy_GDP!$E$22</f>
        <v>3.8290763590325691E-6</v>
      </c>
    </row>
    <row r="15" spans="3:11">
      <c r="C15" s="41" t="s">
        <v>84</v>
      </c>
      <c r="D15" s="4" t="s">
        <v>85</v>
      </c>
      <c r="E15" s="4" t="s">
        <v>86</v>
      </c>
      <c r="F15" s="4">
        <f ca="1">'S4_PB_per capita_Sala2020'!F15*'S5_Tomato_AVG_prices_per year'!$E$11/S6_Italy_GDP!$E$18</f>
        <v>4.2843708940138308E-9</v>
      </c>
      <c r="G15" s="4">
        <f ca="1">'S4_PB_per capita_Sala2020'!F15*'S5_Tomato_AVG_prices_per year'!$E$12/S6_Italy_GDP!$E$19</f>
        <v>4.2611639624091702E-9</v>
      </c>
      <c r="H15" s="4">
        <f ca="1">'S4_PB_per capita_Sala2020'!F15*'S5_Tomato_AVG_prices_per year'!$E$13/S6_Italy_GDP!$E$20</f>
        <v>4.6457641739596644E-9</v>
      </c>
      <c r="I15" s="42">
        <f ca="1">'S4_PB_per capita_Sala2020'!F15*'S5_Tomato_AVG_prices_per year'!$E$14/S6_Italy_GDP!$E$21</f>
        <v>3.7811880735246043E-9</v>
      </c>
      <c r="J15" s="42">
        <f ca="1">'S4_PB_per capita_Sala2020'!F15*'S5_Tomato_AVG_prices_per year'!$E$14/S6_Italy_GDP!$E$22</f>
        <v>3.6670769746119605E-9</v>
      </c>
    </row>
    <row r="16" spans="3:11">
      <c r="C16" s="40" t="s">
        <v>87</v>
      </c>
      <c r="D16" s="23" t="s">
        <v>88</v>
      </c>
      <c r="E16" s="23" t="s">
        <v>89</v>
      </c>
      <c r="F16" s="4">
        <f ca="1">'S4_PB_per capita_Sala2020'!F16*'S5_Tomato_AVG_prices_per year'!$E$11/S6_Italy_GDP!$E$18</f>
        <v>3.372436527014903E-3</v>
      </c>
      <c r="G16" s="4">
        <f ca="1">'S4_PB_per capita_Sala2020'!F16*'S5_Tomato_AVG_prices_per year'!$E$12/S6_Italy_GDP!$E$19</f>
        <v>3.3541692234224786E-3</v>
      </c>
      <c r="H16" s="4">
        <f ca="1">'S4_PB_per capita_Sala2020'!F16*'S5_Tomato_AVG_prices_per year'!$E$13/S6_Italy_GDP!$E$20</f>
        <v>3.6569067393417433E-3</v>
      </c>
      <c r="I16" s="42">
        <f ca="1">'S4_PB_per capita_Sala2020'!F16*'S5_Tomato_AVG_prices_per year'!$E$14/S6_Italy_GDP!$E$21</f>
        <v>2.9763568771518974E-3</v>
      </c>
      <c r="J16" s="42">
        <f ca="1">'S4_PB_per capita_Sala2020'!F16*'S5_Tomato_AVG_prices_per year'!$E$14/S6_Italy_GDP!$E$22</f>
        <v>2.8865344860399367E-3</v>
      </c>
    </row>
    <row r="17" spans="3:10">
      <c r="C17" s="41" t="s">
        <v>90</v>
      </c>
      <c r="D17" s="4" t="s">
        <v>91</v>
      </c>
      <c r="E17" s="4" t="s">
        <v>92</v>
      </c>
      <c r="F17" s="4">
        <f ca="1">'S4_PB_per capita_Sala2020'!F17*'S5_Tomato_AVG_prices_per year'!$E$11/S6_Italy_GDP!$E$18</f>
        <v>1.8582813516204566</v>
      </c>
      <c r="G17" s="4">
        <f ca="1">'S4_PB_per capita_Sala2020'!F17*'S5_Tomato_AVG_prices_per year'!$E$12/S6_Italy_GDP!$E$19</f>
        <v>1.848215694538917</v>
      </c>
      <c r="H17" s="4">
        <f ca="1">'S4_PB_per capita_Sala2020'!F17*'S5_Tomato_AVG_prices_per year'!$E$13/S6_Italy_GDP!$E$20</f>
        <v>2.0150302441270829</v>
      </c>
      <c r="I17" s="42">
        <f ca="1">'S4_PB_per capita_Sala2020'!F17*'S5_Tomato_AVG_prices_per year'!$E$14/S6_Italy_GDP!$E$21</f>
        <v>1.6400333812877803</v>
      </c>
      <c r="J17" s="42">
        <f ca="1">'S4_PB_per capita_Sala2020'!F17*'S5_Tomato_AVG_prices_per year'!$E$14/S6_Italy_GDP!$E$22</f>
        <v>1.5905394106750674</v>
      </c>
    </row>
    <row r="18" spans="3:10">
      <c r="C18" s="40" t="s">
        <v>93</v>
      </c>
      <c r="D18" s="23" t="s">
        <v>94</v>
      </c>
      <c r="E18" s="23" t="s">
        <v>95</v>
      </c>
      <c r="F18" s="4">
        <f ca="1">'S4_PB_per capita_Sala2020'!F18*'S5_Tomato_AVG_prices_per year'!$E$11/S6_Italy_GDP!$E$18</f>
        <v>1.8238687339978558E-6</v>
      </c>
      <c r="G18" s="4">
        <f ca="1">'S4_PB_per capita_Sala2020'!F18*'S5_Tomato_AVG_prices_per year'!$E$12/S6_Italy_GDP!$E$19</f>
        <v>1.8139894779733816E-6</v>
      </c>
      <c r="H18" s="4">
        <f ca="1">'S4_PB_per capita_Sala2020'!F18*'S5_Tomato_AVG_prices_per year'!$E$13/S6_Italy_GDP!$E$20</f>
        <v>1.9777148692358408E-6</v>
      </c>
      <c r="I18" s="42">
        <f ca="1">'S4_PB_per capita_Sala2020'!F18*'S5_Tomato_AVG_prices_per year'!$E$14/S6_Italy_GDP!$E$21</f>
        <v>1.6096623927454142E-6</v>
      </c>
      <c r="J18" s="42">
        <f ca="1">'S4_PB_per capita_Sala2020'!F18*'S5_Tomato_AVG_prices_per year'!$E$14/S6_Italy_GDP!$E$22</f>
        <v>1.5610849771440475E-6</v>
      </c>
    </row>
    <row r="19" spans="3:10" ht="16.5">
      <c r="C19" s="43" t="s">
        <v>96</v>
      </c>
      <c r="D19" s="44" t="s">
        <v>97</v>
      </c>
      <c r="E19" s="44" t="s">
        <v>98</v>
      </c>
      <c r="F19" s="44">
        <f ca="1">'S4_PB_per capita_Sala2020'!F19*'S5_Tomato_AVG_prices_per year'!$E$11/S6_Italy_GDP!$E$18</f>
        <v>1.5084197391240126</v>
      </c>
      <c r="G19" s="44">
        <f ca="1">'S4_PB_per capita_Sala2020'!F19*'S5_Tomato_AVG_prices_per year'!$E$12/S6_Italy_GDP!$E$19</f>
        <v>1.5002491594559728</v>
      </c>
      <c r="H19" s="44">
        <f ca="1">'S4_PB_per capita_Sala2020'!F19*'S5_Tomato_AVG_prices_per year'!$E$13/S6_Italy_GDP!$E$20</f>
        <v>1.6356572660661199</v>
      </c>
      <c r="I19" s="45">
        <f ca="1">'S4_PB_per capita_Sala2020'!F19*'S5_Tomato_AVG_prices_per year'!$E$14/S6_Italy_GDP!$E$21</f>
        <v>1.3312616644403896</v>
      </c>
      <c r="J19" s="42">
        <f ca="1">'S4_PB_per capita_Sala2020'!F19*'S5_Tomato_AVG_prices_per year'!$E$14/S6_Italy_GDP!$E$22</f>
        <v>1.2910860031096996</v>
      </c>
    </row>
  </sheetData>
  <phoneticPr fontId="6" type="noConversion"/>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C2632-BAFB-44F0-A9FF-DAA0D5D2223D}">
  <dimension ref="C3:F19"/>
  <sheetViews>
    <sheetView showGridLines="0" topLeftCell="A3" workbookViewId="0">
      <selection activeCell="F4" sqref="F4"/>
    </sheetView>
  </sheetViews>
  <sheetFormatPr defaultRowHeight="14.45"/>
  <cols>
    <col min="3" max="3" width="21.140625" customWidth="1"/>
    <col min="4" max="4" width="10.28515625" customWidth="1"/>
    <col min="5" max="5" width="12.140625" bestFit="1" customWidth="1"/>
    <col min="6" max="6" width="16.28515625" customWidth="1"/>
  </cols>
  <sheetData>
    <row r="3" spans="3:6" ht="29.1">
      <c r="C3" s="17" t="s">
        <v>53</v>
      </c>
      <c r="D3" s="18" t="s">
        <v>30</v>
      </c>
      <c r="E3" s="18" t="s">
        <v>31</v>
      </c>
      <c r="F3" s="19" t="s">
        <v>99</v>
      </c>
    </row>
    <row r="4" spans="3:6" ht="16.5">
      <c r="C4" s="15" t="s">
        <v>36</v>
      </c>
      <c r="D4" s="14" t="s">
        <v>59</v>
      </c>
      <c r="E4" s="14" t="s">
        <v>60</v>
      </c>
      <c r="F4" s="16">
        <v>145</v>
      </c>
    </row>
    <row r="5" spans="3:6" ht="16.5">
      <c r="C5" s="15" t="s">
        <v>61</v>
      </c>
      <c r="D5" s="14" t="s">
        <v>62</v>
      </c>
      <c r="E5" s="14" t="s">
        <v>63</v>
      </c>
      <c r="F5" s="16">
        <v>985</v>
      </c>
    </row>
    <row r="6" spans="3:6">
      <c r="C6" s="15" t="s">
        <v>40</v>
      </c>
      <c r="D6" s="14" t="s">
        <v>64</v>
      </c>
      <c r="E6" s="14" t="s">
        <v>65</v>
      </c>
      <c r="F6" s="16">
        <v>19000</v>
      </c>
    </row>
    <row r="7" spans="3:6" ht="29.1">
      <c r="C7" s="15" t="s">
        <v>42</v>
      </c>
      <c r="D7" s="14" t="s">
        <v>66</v>
      </c>
      <c r="E7" s="14" t="s">
        <v>67</v>
      </c>
      <c r="F7" s="16">
        <v>0.84</v>
      </c>
    </row>
    <row r="8" spans="3:6">
      <c r="C8" s="15" t="s">
        <v>44</v>
      </c>
      <c r="D8" s="14" t="s">
        <v>68</v>
      </c>
      <c r="E8" s="14" t="s">
        <v>69</v>
      </c>
      <c r="F8" s="16">
        <v>29</v>
      </c>
    </row>
    <row r="9" spans="3:6" ht="29.1">
      <c r="C9" s="15" t="s">
        <v>46</v>
      </c>
      <c r="D9" s="14" t="s">
        <v>70</v>
      </c>
      <c r="E9" s="14" t="s">
        <v>71</v>
      </c>
      <c r="F9" s="16">
        <v>887</v>
      </c>
    </row>
    <row r="10" spans="3:6">
      <c r="C10" s="15" t="s">
        <v>48</v>
      </c>
      <c r="D10" s="14" t="s">
        <v>72</v>
      </c>
      <c r="E10" s="14" t="s">
        <v>73</v>
      </c>
      <c r="F10" s="16">
        <v>1.3899999999999999E-4</v>
      </c>
    </row>
    <row r="11" spans="3:6" ht="29.1">
      <c r="C11" s="15" t="s">
        <v>50</v>
      </c>
      <c r="D11" s="14" t="s">
        <v>74</v>
      </c>
      <c r="E11" s="14" t="s">
        <v>73</v>
      </c>
      <c r="F11" s="16">
        <v>5.9299999999999999E-4</v>
      </c>
    </row>
    <row r="12" spans="3:6" ht="29.1">
      <c r="C12" s="15" t="s">
        <v>75</v>
      </c>
      <c r="D12" s="14" t="s">
        <v>76</v>
      </c>
      <c r="E12" s="14" t="s">
        <v>77</v>
      </c>
      <c r="F12" s="16">
        <v>76200</v>
      </c>
    </row>
    <row r="13" spans="3:6">
      <c r="C13" s="15" t="s">
        <v>78</v>
      </c>
      <c r="D13" s="14" t="s">
        <v>79</v>
      </c>
      <c r="E13" s="14" t="s">
        <v>80</v>
      </c>
      <c r="F13" s="16">
        <v>1840</v>
      </c>
    </row>
    <row r="14" spans="3:6" ht="29.1">
      <c r="C14" s="15" t="s">
        <v>81</v>
      </c>
      <c r="D14" s="14" t="s">
        <v>82</v>
      </c>
      <c r="E14" s="14" t="s">
        <v>83</v>
      </c>
      <c r="F14" s="16">
        <v>7.8E-2</v>
      </c>
    </row>
    <row r="15" spans="3:6" ht="29.1">
      <c r="C15" s="15" t="s">
        <v>84</v>
      </c>
      <c r="D15" s="14" t="s">
        <v>85</v>
      </c>
      <c r="E15" s="14" t="s">
        <v>86</v>
      </c>
      <c r="F15" s="16">
        <v>7.47E-5</v>
      </c>
    </row>
    <row r="16" spans="3:6" ht="43.5">
      <c r="C16" s="15" t="s">
        <v>87</v>
      </c>
      <c r="D16" s="14" t="s">
        <v>88</v>
      </c>
      <c r="E16" s="14" t="s">
        <v>89</v>
      </c>
      <c r="F16" s="16">
        <v>58.8</v>
      </c>
    </row>
    <row r="17" spans="3:6">
      <c r="C17" s="15" t="s">
        <v>90</v>
      </c>
      <c r="D17" s="14" t="s">
        <v>91</v>
      </c>
      <c r="E17" s="14" t="s">
        <v>92</v>
      </c>
      <c r="F17" s="16">
        <v>32400</v>
      </c>
    </row>
    <row r="18" spans="3:6" ht="29.1">
      <c r="C18" s="15" t="s">
        <v>93</v>
      </c>
      <c r="D18" s="14" t="s">
        <v>94</v>
      </c>
      <c r="E18" s="14" t="s">
        <v>95</v>
      </c>
      <c r="F18" s="16">
        <v>3.1800000000000002E-2</v>
      </c>
    </row>
    <row r="19" spans="3:6" ht="16.5">
      <c r="C19" s="20" t="s">
        <v>96</v>
      </c>
      <c r="D19" s="21" t="s">
        <v>97</v>
      </c>
      <c r="E19" s="21" t="s">
        <v>98</v>
      </c>
      <c r="F19" s="22">
        <v>26300</v>
      </c>
    </row>
  </sheetData>
  <pageMargins left="0.7" right="0.7" top="0.75" bottom="0.75" header="0.3" footer="0.3"/>
  <pageSetup paperSize="9"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CB88A-414F-4ACC-B68B-C45EFC23A65E}">
  <dimension ref="C3:E15"/>
  <sheetViews>
    <sheetView showGridLines="0" workbookViewId="0">
      <selection activeCell="D14" sqref="D14"/>
    </sheetView>
  </sheetViews>
  <sheetFormatPr defaultRowHeight="14.45"/>
  <cols>
    <col min="3" max="3" width="12.42578125" bestFit="1" customWidth="1"/>
    <col min="4" max="4" width="22.5703125" bestFit="1" customWidth="1"/>
  </cols>
  <sheetData>
    <row r="3" spans="3:5">
      <c r="C3" s="29" t="s">
        <v>100</v>
      </c>
      <c r="D3" s="9" t="s">
        <v>101</v>
      </c>
      <c r="E3" s="46" t="s">
        <v>102</v>
      </c>
    </row>
    <row r="4" spans="3:5">
      <c r="C4" s="30">
        <v>2014</v>
      </c>
      <c r="D4" s="31">
        <v>110.64786089743589</v>
      </c>
      <c r="E4" s="9">
        <f>D4/100</f>
        <v>1.106478608974359</v>
      </c>
    </row>
    <row r="5" spans="3:5">
      <c r="C5" s="30">
        <v>2015</v>
      </c>
      <c r="D5" s="31">
        <v>121.89217551020408</v>
      </c>
      <c r="E5" s="9">
        <f t="shared" ref="E5:E15" si="0">D5/100</f>
        <v>1.2189217551020408</v>
      </c>
    </row>
    <row r="6" spans="3:5">
      <c r="C6" s="30">
        <v>2016</v>
      </c>
      <c r="D6" s="31">
        <v>103.67112605633801</v>
      </c>
      <c r="E6" s="9">
        <f t="shared" si="0"/>
        <v>1.0367112605633801</v>
      </c>
    </row>
    <row r="7" spans="3:5">
      <c r="C7" s="30">
        <v>2017</v>
      </c>
      <c r="D7" s="31">
        <v>174.78093910256413</v>
      </c>
      <c r="E7" s="9">
        <f t="shared" si="0"/>
        <v>1.7478093910256414</v>
      </c>
    </row>
    <row r="8" spans="3:5">
      <c r="C8" s="30">
        <v>2018</v>
      </c>
      <c r="D8" s="31">
        <v>121.80619047619049</v>
      </c>
      <c r="E8" s="9">
        <f t="shared" si="0"/>
        <v>1.218061904761905</v>
      </c>
    </row>
    <row r="9" spans="3:5">
      <c r="C9" s="30">
        <v>2019</v>
      </c>
      <c r="D9" s="31">
        <v>152.98303448275863</v>
      </c>
      <c r="E9" s="9">
        <f t="shared" si="0"/>
        <v>1.5298303448275863</v>
      </c>
    </row>
    <row r="10" spans="3:5">
      <c r="C10" s="30">
        <v>2020</v>
      </c>
      <c r="D10" s="31">
        <v>154.47780000000003</v>
      </c>
      <c r="E10" s="9">
        <f t="shared" si="0"/>
        <v>1.5447780000000002</v>
      </c>
    </row>
    <row r="11" spans="3:5">
      <c r="C11" s="30">
        <v>2021</v>
      </c>
      <c r="D11" s="31">
        <v>159.22700680272106</v>
      </c>
      <c r="E11" s="9">
        <f t="shared" si="0"/>
        <v>1.5922700680272106</v>
      </c>
    </row>
    <row r="12" spans="3:5">
      <c r="C12" s="30">
        <v>2022</v>
      </c>
      <c r="D12" s="31">
        <v>183.00168918918919</v>
      </c>
      <c r="E12" s="9">
        <f t="shared" si="0"/>
        <v>1.830016891891892</v>
      </c>
    </row>
    <row r="13" spans="3:5">
      <c r="C13" s="30">
        <v>2023</v>
      </c>
      <c r="D13" s="31">
        <v>193.23689655172416</v>
      </c>
      <c r="E13" s="9">
        <f t="shared" si="0"/>
        <v>1.9323689655172416</v>
      </c>
    </row>
    <row r="14" spans="3:5">
      <c r="C14" s="30">
        <v>2024</v>
      </c>
      <c r="D14" s="31">
        <v>172.08938775510205</v>
      </c>
      <c r="E14" s="9">
        <f t="shared" si="0"/>
        <v>1.7208938775510205</v>
      </c>
    </row>
    <row r="15" spans="3:5">
      <c r="C15" s="30" t="s">
        <v>103</v>
      </c>
      <c r="D15" s="31">
        <v>149.83630214723928</v>
      </c>
      <c r="E15" s="9">
        <f t="shared" si="0"/>
        <v>1.4983630214723929</v>
      </c>
    </row>
  </sheetData>
  <pageMargins left="0.7" right="0.7" top="0.75" bottom="0.75" header="0.3" footer="0.3"/>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0040CD-21E2-43CB-A95B-61883B0C0BDC}">
  <dimension ref="C2:I27"/>
  <sheetViews>
    <sheetView showGridLines="0" topLeftCell="A14" workbookViewId="0">
      <selection activeCell="H29" sqref="H29"/>
    </sheetView>
  </sheetViews>
  <sheetFormatPr defaultRowHeight="14.45"/>
  <cols>
    <col min="4" max="4" width="18.42578125" bestFit="1" customWidth="1"/>
    <col min="5" max="5" width="13.7109375" customWidth="1"/>
  </cols>
  <sheetData>
    <row r="2" spans="3:9">
      <c r="C2" t="s">
        <v>100</v>
      </c>
      <c r="D2" t="s">
        <v>104</v>
      </c>
      <c r="E2" t="s">
        <v>105</v>
      </c>
    </row>
    <row r="3" spans="3:9">
      <c r="C3" s="32">
        <v>2005</v>
      </c>
      <c r="D3" s="33">
        <v>32148.05</v>
      </c>
      <c r="E3" s="33">
        <f ca="1">D3/$I$16</f>
        <v>28015.729847494553</v>
      </c>
    </row>
    <row r="4" spans="3:9">
      <c r="C4" s="34">
        <v>2006</v>
      </c>
      <c r="D4" s="35">
        <v>33602.69</v>
      </c>
      <c r="E4" s="35">
        <f t="shared" ref="E4:E27" ca="1" si="0">D4/$I$16</f>
        <v>29283.389978213512</v>
      </c>
    </row>
    <row r="5" spans="3:9">
      <c r="C5" s="32">
        <v>2007</v>
      </c>
      <c r="D5" s="33">
        <v>37989.370000000003</v>
      </c>
      <c r="E5" s="33">
        <f t="shared" ca="1" si="0"/>
        <v>33106.204793028322</v>
      </c>
    </row>
    <row r="6" spans="3:9">
      <c r="C6" s="34">
        <v>2008</v>
      </c>
      <c r="D6" s="35">
        <v>40968.980000000003</v>
      </c>
      <c r="E6" s="35">
        <f t="shared" ca="1" si="0"/>
        <v>35702.814814814818</v>
      </c>
    </row>
    <row r="7" spans="3:9">
      <c r="C7" s="32">
        <v>2009</v>
      </c>
      <c r="D7" s="33">
        <v>37143.47</v>
      </c>
      <c r="E7" s="33">
        <f t="shared" ca="1" si="0"/>
        <v>32369.03703703704</v>
      </c>
    </row>
    <row r="8" spans="3:9">
      <c r="C8" s="34">
        <v>2010</v>
      </c>
      <c r="D8" s="35">
        <v>35963.74</v>
      </c>
      <c r="E8" s="35">
        <f t="shared" ca="1" si="0"/>
        <v>31340.949891067536</v>
      </c>
    </row>
    <row r="9" spans="3:9">
      <c r="C9" s="32">
        <v>2011</v>
      </c>
      <c r="D9" s="33">
        <v>38475.82</v>
      </c>
      <c r="E9" s="33">
        <f t="shared" ca="1" si="0"/>
        <v>33530.126361655777</v>
      </c>
    </row>
    <row r="10" spans="3:9">
      <c r="C10" s="34">
        <v>2012</v>
      </c>
      <c r="D10" s="35">
        <v>34926.42</v>
      </c>
      <c r="E10" s="35">
        <f t="shared" ca="1" si="0"/>
        <v>30436.967320261436</v>
      </c>
    </row>
    <row r="11" spans="3:9">
      <c r="C11" s="32">
        <v>2013</v>
      </c>
      <c r="D11" s="33">
        <v>35722.54</v>
      </c>
      <c r="E11" s="33">
        <f t="shared" ca="1" si="0"/>
        <v>31130.753812636169</v>
      </c>
    </row>
    <row r="12" spans="3:9">
      <c r="C12" s="34">
        <v>2014</v>
      </c>
      <c r="D12" s="35">
        <v>36022.589999999997</v>
      </c>
      <c r="E12" s="35">
        <f t="shared" ca="1" si="0"/>
        <v>31392.235294117643</v>
      </c>
    </row>
    <row r="13" spans="3:9">
      <c r="C13" s="32">
        <v>2015</v>
      </c>
      <c r="D13" s="33">
        <v>30609.52</v>
      </c>
      <c r="E13" s="33">
        <f t="shared" ca="1" si="0"/>
        <v>26674.962962962964</v>
      </c>
    </row>
    <row r="14" spans="3:9">
      <c r="C14" s="34">
        <v>2016</v>
      </c>
      <c r="D14" s="35">
        <v>31357.599999999999</v>
      </c>
      <c r="E14" s="35">
        <f t="shared" ca="1" si="0"/>
        <v>27326.884531590415</v>
      </c>
    </row>
    <row r="15" spans="3:9">
      <c r="C15" s="34">
        <v>2017</v>
      </c>
      <c r="D15" s="35">
        <v>32797.300000000003</v>
      </c>
      <c r="E15" s="33">
        <f t="shared" ca="1" si="0"/>
        <v>28581.525054466234</v>
      </c>
    </row>
    <row r="16" spans="3:9">
      <c r="C16" s="32">
        <v>2018</v>
      </c>
      <c r="D16" s="33">
        <v>35042.79</v>
      </c>
      <c r="E16" s="35">
        <f t="shared" ca="1" si="0"/>
        <v>30538.379084967321</v>
      </c>
      <c r="G16" t="e" vm="1">
        <v>#VALUE!</v>
      </c>
      <c r="H16" s="1" cm="1">
        <f t="array" aca="1" ref="H16" ca="1">_FV(G16,"Change (%)",TRUE)</f>
        <v>-4.0790000000000002E-3</v>
      </c>
      <c r="I16" s="3" cm="1">
        <f t="array" aca="1" ref="I16" ca="1">_FV(G16,"Price")</f>
        <v>1.1475</v>
      </c>
    </row>
    <row r="17" spans="3:5">
      <c r="C17" s="34">
        <v>2019</v>
      </c>
      <c r="D17" s="35">
        <v>33767.01</v>
      </c>
      <c r="E17" s="33">
        <f t="shared" ca="1" si="0"/>
        <v>29426.588235294119</v>
      </c>
    </row>
    <row r="18" spans="3:5">
      <c r="C18" s="32">
        <v>2020</v>
      </c>
      <c r="D18" s="33">
        <v>31856.86</v>
      </c>
      <c r="E18" s="35">
        <f t="shared" ca="1" si="0"/>
        <v>27761.969498910676</v>
      </c>
    </row>
    <row r="19" spans="3:5">
      <c r="C19" s="34">
        <v>2021</v>
      </c>
      <c r="D19" s="35">
        <v>36812.910000000003</v>
      </c>
      <c r="E19" s="33">
        <f t="shared" ca="1" si="0"/>
        <v>32080.967320261443</v>
      </c>
    </row>
    <row r="20" spans="3:5">
      <c r="C20" s="32">
        <v>2022</v>
      </c>
      <c r="D20" s="33">
        <v>35653.83</v>
      </c>
      <c r="E20" s="35">
        <f t="shared" ca="1" si="0"/>
        <v>31070.875816993466</v>
      </c>
    </row>
    <row r="21" spans="3:5">
      <c r="C21" s="34">
        <v>2023</v>
      </c>
      <c r="D21" s="35">
        <v>39012.080000000002</v>
      </c>
      <c r="E21" s="33">
        <f t="shared" ca="1" si="0"/>
        <v>33997.455337690633</v>
      </c>
    </row>
    <row r="22" spans="3:5">
      <c r="C22" s="32">
        <v>2024</v>
      </c>
      <c r="D22" s="35">
        <v>40226.0472416173</v>
      </c>
      <c r="E22" s="35">
        <f t="shared" ca="1" si="0"/>
        <v>35055.378859797209</v>
      </c>
    </row>
    <row r="23" spans="3:5">
      <c r="C23" s="34" t="s">
        <v>106</v>
      </c>
      <c r="D23" s="35">
        <v>41714.410000000003</v>
      </c>
      <c r="E23" s="33">
        <f t="shared" ca="1" si="0"/>
        <v>36352.427015250549</v>
      </c>
    </row>
    <row r="24" spans="3:5">
      <c r="C24" s="32" t="s">
        <v>107</v>
      </c>
      <c r="D24" s="33">
        <v>43020.06</v>
      </c>
      <c r="E24" s="35">
        <f t="shared" ca="1" si="0"/>
        <v>37490.248366013067</v>
      </c>
    </row>
    <row r="25" spans="3:5">
      <c r="C25" s="34" t="s">
        <v>108</v>
      </c>
      <c r="D25" s="35">
        <v>44108.32</v>
      </c>
      <c r="E25" s="33">
        <f t="shared" ca="1" si="0"/>
        <v>38438.623093681919</v>
      </c>
    </row>
    <row r="26" spans="3:5">
      <c r="C26" s="32" t="s">
        <v>109</v>
      </c>
      <c r="D26" s="33">
        <v>45325.37</v>
      </c>
      <c r="E26" s="35">
        <f t="shared" ca="1" si="0"/>
        <v>39499.233115468414</v>
      </c>
    </row>
    <row r="27" spans="3:5">
      <c r="C27" s="34" t="s">
        <v>110</v>
      </c>
      <c r="D27" s="35">
        <v>46635.81</v>
      </c>
      <c r="E27" s="33">
        <f t="shared" ca="1" si="0"/>
        <v>40641.228758169935</v>
      </c>
    </row>
  </sheetData>
  <pageMargins left="0.7" right="0.7" top="0.75" bottom="0.75" header="0.3" footer="0.3"/>
  <pageSetup paperSize="9" orientation="portrait"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DBF04-A8CD-4394-8074-0E6B8FB77EF9}">
  <dimension ref="A1:E1633"/>
  <sheetViews>
    <sheetView showGridLines="0" workbookViewId="0">
      <selection activeCell="C14" sqref="C14"/>
    </sheetView>
  </sheetViews>
  <sheetFormatPr defaultRowHeight="14.45"/>
  <cols>
    <col min="1" max="1" width="15.7109375" style="64" customWidth="1"/>
    <col min="2" max="2" width="23.28515625" customWidth="1"/>
    <col min="3" max="3" width="41.140625" customWidth="1"/>
    <col min="4" max="4" width="15.7109375" customWidth="1"/>
  </cols>
  <sheetData>
    <row r="1" spans="1:5">
      <c r="E1" s="63" t="s">
        <v>111</v>
      </c>
    </row>
    <row r="3" spans="1:5">
      <c r="A3" s="65" t="s">
        <v>112</v>
      </c>
      <c r="B3" s="24" t="s">
        <v>100</v>
      </c>
      <c r="C3" s="25" t="s">
        <v>113</v>
      </c>
      <c r="D3" s="26" t="s">
        <v>114</v>
      </c>
    </row>
    <row r="4" spans="1:5">
      <c r="A4" s="64">
        <v>41644</v>
      </c>
      <c r="B4" s="8">
        <f t="shared" ref="B4:B35" si="0">YEAR(A4)</f>
        <v>2014</v>
      </c>
      <c r="C4" s="9" t="s">
        <v>115</v>
      </c>
      <c r="D4" s="27">
        <v>205</v>
      </c>
    </row>
    <row r="5" spans="1:5">
      <c r="A5" s="64">
        <v>41644</v>
      </c>
      <c r="B5" s="8">
        <f t="shared" si="0"/>
        <v>2014</v>
      </c>
      <c r="C5" s="9" t="s">
        <v>116</v>
      </c>
      <c r="D5" s="27">
        <v>135</v>
      </c>
    </row>
    <row r="6" spans="1:5">
      <c r="A6" s="64" t="s">
        <v>117</v>
      </c>
      <c r="B6" s="8">
        <f t="shared" si="0"/>
        <v>2014</v>
      </c>
      <c r="C6" s="9" t="s">
        <v>118</v>
      </c>
      <c r="D6" s="27">
        <v>128.6</v>
      </c>
    </row>
    <row r="7" spans="1:5">
      <c r="A7" s="64" t="s">
        <v>119</v>
      </c>
      <c r="B7" s="8">
        <f t="shared" si="0"/>
        <v>2014</v>
      </c>
      <c r="C7" s="9" t="s">
        <v>115</v>
      </c>
      <c r="D7" s="27">
        <v>195</v>
      </c>
    </row>
    <row r="8" spans="1:5">
      <c r="A8" s="64" t="s">
        <v>119</v>
      </c>
      <c r="B8" s="8">
        <f t="shared" si="0"/>
        <v>2014</v>
      </c>
      <c r="C8" s="9" t="s">
        <v>116</v>
      </c>
      <c r="D8" s="27">
        <v>126.8</v>
      </c>
    </row>
    <row r="9" spans="1:5">
      <c r="A9" s="64" t="s">
        <v>119</v>
      </c>
      <c r="B9" s="8">
        <f t="shared" si="0"/>
        <v>2014</v>
      </c>
      <c r="C9" s="9" t="s">
        <v>118</v>
      </c>
      <c r="D9" s="27">
        <v>108.5</v>
      </c>
    </row>
    <row r="10" spans="1:5">
      <c r="A10" s="64">
        <v>41658</v>
      </c>
      <c r="B10" s="8">
        <f t="shared" si="0"/>
        <v>2014</v>
      </c>
      <c r="C10" s="9" t="s">
        <v>115</v>
      </c>
      <c r="D10" s="27">
        <v>187.08330000000001</v>
      </c>
    </row>
    <row r="11" spans="1:5">
      <c r="A11" s="64">
        <v>41658</v>
      </c>
      <c r="B11" s="8">
        <f t="shared" si="0"/>
        <v>2014</v>
      </c>
      <c r="C11" s="9" t="s">
        <v>116</v>
      </c>
      <c r="D11" s="27">
        <v>120</v>
      </c>
    </row>
    <row r="12" spans="1:5">
      <c r="A12" s="64">
        <v>41658</v>
      </c>
      <c r="B12" s="8">
        <f t="shared" si="0"/>
        <v>2014</v>
      </c>
      <c r="C12" s="9" t="s">
        <v>118</v>
      </c>
      <c r="D12" s="27">
        <v>97.5</v>
      </c>
    </row>
    <row r="13" spans="1:5">
      <c r="A13" s="64">
        <v>41665</v>
      </c>
      <c r="B13" s="8">
        <f t="shared" si="0"/>
        <v>2014</v>
      </c>
      <c r="C13" s="9" t="s">
        <v>115</v>
      </c>
      <c r="D13" s="27">
        <v>186.66669999999999</v>
      </c>
    </row>
    <row r="14" spans="1:5">
      <c r="A14" s="64">
        <v>41665</v>
      </c>
      <c r="B14" s="8">
        <f t="shared" si="0"/>
        <v>2014</v>
      </c>
      <c r="C14" s="9" t="s">
        <v>116</v>
      </c>
      <c r="D14" s="27">
        <v>116.25</v>
      </c>
    </row>
    <row r="15" spans="1:5">
      <c r="A15" s="64">
        <v>41665</v>
      </c>
      <c r="B15" s="8">
        <f t="shared" si="0"/>
        <v>2014</v>
      </c>
      <c r="C15" s="9" t="s">
        <v>118</v>
      </c>
      <c r="D15" s="27">
        <v>93</v>
      </c>
    </row>
    <row r="16" spans="1:5">
      <c r="A16" s="64">
        <v>41672</v>
      </c>
      <c r="B16" s="8">
        <f t="shared" si="0"/>
        <v>2014</v>
      </c>
      <c r="C16" s="9" t="s">
        <v>115</v>
      </c>
      <c r="D16" s="27">
        <v>180.75</v>
      </c>
    </row>
    <row r="17" spans="1:4">
      <c r="A17" s="64" t="s">
        <v>120</v>
      </c>
      <c r="B17" s="8">
        <f t="shared" si="0"/>
        <v>2014</v>
      </c>
      <c r="C17" s="9" t="s">
        <v>116</v>
      </c>
      <c r="D17" s="27">
        <v>97.5</v>
      </c>
    </row>
    <row r="18" spans="1:4">
      <c r="A18" s="64" t="s">
        <v>120</v>
      </c>
      <c r="B18" s="8">
        <f t="shared" si="0"/>
        <v>2014</v>
      </c>
      <c r="C18" s="9" t="s">
        <v>118</v>
      </c>
      <c r="D18" s="27">
        <v>91</v>
      </c>
    </row>
    <row r="19" spans="1:4">
      <c r="A19" s="64" t="s">
        <v>121</v>
      </c>
      <c r="B19" s="8">
        <f t="shared" si="0"/>
        <v>2014</v>
      </c>
      <c r="C19" s="9" t="s">
        <v>115</v>
      </c>
      <c r="D19" s="27">
        <v>181</v>
      </c>
    </row>
    <row r="20" spans="1:4">
      <c r="A20" s="64" t="s">
        <v>121</v>
      </c>
      <c r="B20" s="8">
        <f t="shared" si="0"/>
        <v>2014</v>
      </c>
      <c r="C20" s="9" t="s">
        <v>116</v>
      </c>
      <c r="D20" s="27">
        <v>92.166700000000006</v>
      </c>
    </row>
    <row r="21" spans="1:4">
      <c r="A21" s="64" t="s">
        <v>121</v>
      </c>
      <c r="B21" s="8">
        <f t="shared" si="0"/>
        <v>2014</v>
      </c>
      <c r="C21" s="9" t="s">
        <v>118</v>
      </c>
      <c r="D21" s="27">
        <v>89.666700000000006</v>
      </c>
    </row>
    <row r="22" spans="1:4">
      <c r="A22" s="64">
        <v>41686</v>
      </c>
      <c r="B22" s="8">
        <f t="shared" si="0"/>
        <v>2014</v>
      </c>
      <c r="C22" s="9" t="s">
        <v>115</v>
      </c>
      <c r="D22" s="27">
        <v>175</v>
      </c>
    </row>
    <row r="23" spans="1:4">
      <c r="A23" s="64">
        <v>41686</v>
      </c>
      <c r="B23" s="8">
        <f t="shared" si="0"/>
        <v>2014</v>
      </c>
      <c r="C23" s="9" t="s">
        <v>116</v>
      </c>
      <c r="D23" s="27">
        <v>87</v>
      </c>
    </row>
    <row r="24" spans="1:4">
      <c r="A24" s="64">
        <v>41686</v>
      </c>
      <c r="B24" s="8">
        <f t="shared" si="0"/>
        <v>2014</v>
      </c>
      <c r="C24" s="9" t="s">
        <v>118</v>
      </c>
      <c r="D24" s="27">
        <v>83.833299999999994</v>
      </c>
    </row>
    <row r="25" spans="1:4">
      <c r="A25" s="64">
        <v>41693</v>
      </c>
      <c r="B25" s="8">
        <f t="shared" si="0"/>
        <v>2014</v>
      </c>
      <c r="C25" s="9" t="s">
        <v>115</v>
      </c>
      <c r="D25" s="27">
        <v>173.41669999999999</v>
      </c>
    </row>
    <row r="26" spans="1:4">
      <c r="A26" s="64" t="s">
        <v>122</v>
      </c>
      <c r="B26" s="8">
        <f t="shared" si="0"/>
        <v>2014</v>
      </c>
      <c r="C26" s="9" t="s">
        <v>116</v>
      </c>
      <c r="D26" s="27">
        <v>83.666700000000006</v>
      </c>
    </row>
    <row r="27" spans="1:4">
      <c r="A27" s="64" t="s">
        <v>122</v>
      </c>
      <c r="B27" s="8">
        <f t="shared" si="0"/>
        <v>2014</v>
      </c>
      <c r="C27" s="9" t="s">
        <v>118</v>
      </c>
      <c r="D27" s="27">
        <v>84.25</v>
      </c>
    </row>
    <row r="28" spans="1:4">
      <c r="A28" s="64" t="s">
        <v>123</v>
      </c>
      <c r="B28" s="8">
        <f t="shared" si="0"/>
        <v>2014</v>
      </c>
      <c r="C28" s="9" t="s">
        <v>115</v>
      </c>
      <c r="D28" s="27">
        <v>179</v>
      </c>
    </row>
    <row r="29" spans="1:4">
      <c r="A29" s="64" t="s">
        <v>123</v>
      </c>
      <c r="B29" s="8">
        <f t="shared" si="0"/>
        <v>2014</v>
      </c>
      <c r="C29" s="9" t="s">
        <v>116</v>
      </c>
      <c r="D29" s="27">
        <v>83.3</v>
      </c>
    </row>
    <row r="30" spans="1:4">
      <c r="A30" s="64" t="s">
        <v>123</v>
      </c>
      <c r="B30" s="8">
        <f t="shared" si="0"/>
        <v>2014</v>
      </c>
      <c r="C30" s="9" t="s">
        <v>118</v>
      </c>
      <c r="D30" s="27">
        <v>89.2</v>
      </c>
    </row>
    <row r="31" spans="1:4">
      <c r="A31" s="64" t="s">
        <v>124</v>
      </c>
      <c r="B31" s="8">
        <f t="shared" si="0"/>
        <v>2014</v>
      </c>
      <c r="C31" s="9" t="s">
        <v>115</v>
      </c>
      <c r="D31" s="27">
        <v>188.25</v>
      </c>
    </row>
    <row r="32" spans="1:4">
      <c r="A32" s="64" t="s">
        <v>124</v>
      </c>
      <c r="B32" s="8">
        <f t="shared" si="0"/>
        <v>2014</v>
      </c>
      <c r="C32" s="9" t="s">
        <v>116</v>
      </c>
      <c r="D32" s="27">
        <v>90.5</v>
      </c>
    </row>
    <row r="33" spans="1:4">
      <c r="A33" s="64" t="s">
        <v>124</v>
      </c>
      <c r="B33" s="8">
        <f t="shared" si="0"/>
        <v>2014</v>
      </c>
      <c r="C33" s="9" t="s">
        <v>118</v>
      </c>
      <c r="D33" s="27">
        <v>92.5</v>
      </c>
    </row>
    <row r="34" spans="1:4">
      <c r="A34" s="64" t="s">
        <v>125</v>
      </c>
      <c r="B34" s="8">
        <f t="shared" si="0"/>
        <v>2014</v>
      </c>
      <c r="C34" s="9" t="s">
        <v>115</v>
      </c>
      <c r="D34" s="27">
        <v>194.16669999999999</v>
      </c>
    </row>
    <row r="35" spans="1:4">
      <c r="A35" s="64" t="s">
        <v>125</v>
      </c>
      <c r="B35" s="8">
        <f t="shared" si="0"/>
        <v>2014</v>
      </c>
      <c r="C35" s="9" t="s">
        <v>116</v>
      </c>
      <c r="D35" s="27">
        <v>93.666700000000006</v>
      </c>
    </row>
    <row r="36" spans="1:4">
      <c r="A36" s="64" t="s">
        <v>125</v>
      </c>
      <c r="B36" s="8">
        <f t="shared" ref="B36:B67" si="1">YEAR(A36)</f>
        <v>2014</v>
      </c>
      <c r="C36" s="9" t="s">
        <v>118</v>
      </c>
      <c r="D36" s="27">
        <v>97</v>
      </c>
    </row>
    <row r="37" spans="1:4">
      <c r="A37" s="64" t="s">
        <v>126</v>
      </c>
      <c r="B37" s="8">
        <f t="shared" si="1"/>
        <v>2014</v>
      </c>
      <c r="C37" s="9" t="s">
        <v>115</v>
      </c>
      <c r="D37" s="27">
        <v>194.16669999999999</v>
      </c>
    </row>
    <row r="38" spans="1:4">
      <c r="A38" s="64" t="s">
        <v>126</v>
      </c>
      <c r="B38" s="8">
        <f t="shared" si="1"/>
        <v>2014</v>
      </c>
      <c r="C38" s="9" t="s">
        <v>116</v>
      </c>
      <c r="D38" s="27">
        <v>101.75</v>
      </c>
    </row>
    <row r="39" spans="1:4">
      <c r="A39" s="64" t="s">
        <v>126</v>
      </c>
      <c r="B39" s="8">
        <f t="shared" si="1"/>
        <v>2014</v>
      </c>
      <c r="C39" s="9" t="s">
        <v>118</v>
      </c>
      <c r="D39" s="27">
        <v>106.66670000000001</v>
      </c>
    </row>
    <row r="40" spans="1:4">
      <c r="A40" s="64" t="s">
        <v>127</v>
      </c>
      <c r="B40" s="8">
        <f t="shared" si="1"/>
        <v>2014</v>
      </c>
      <c r="C40" s="9" t="s">
        <v>115</v>
      </c>
      <c r="D40" s="27">
        <v>192.5</v>
      </c>
    </row>
    <row r="41" spans="1:4">
      <c r="A41" s="64" t="s">
        <v>127</v>
      </c>
      <c r="B41" s="8">
        <f t="shared" si="1"/>
        <v>2014</v>
      </c>
      <c r="C41" s="9" t="s">
        <v>116</v>
      </c>
      <c r="D41" s="27">
        <v>104.66670000000001</v>
      </c>
    </row>
    <row r="42" spans="1:4">
      <c r="A42" s="64" t="s">
        <v>127</v>
      </c>
      <c r="B42" s="8">
        <f t="shared" si="1"/>
        <v>2014</v>
      </c>
      <c r="C42" s="9" t="s">
        <v>118</v>
      </c>
      <c r="D42" s="27">
        <v>112.5</v>
      </c>
    </row>
    <row r="43" spans="1:4">
      <c r="A43" s="64" t="s">
        <v>128</v>
      </c>
      <c r="B43" s="8">
        <f t="shared" si="1"/>
        <v>2014</v>
      </c>
      <c r="C43" s="9" t="s">
        <v>115</v>
      </c>
      <c r="D43" s="27">
        <v>161.25</v>
      </c>
    </row>
    <row r="44" spans="1:4">
      <c r="A44" s="64" t="s">
        <v>128</v>
      </c>
      <c r="B44" s="8">
        <f t="shared" si="1"/>
        <v>2014</v>
      </c>
      <c r="C44" s="9" t="s">
        <v>116</v>
      </c>
      <c r="D44" s="27">
        <v>99.166700000000006</v>
      </c>
    </row>
    <row r="45" spans="1:4">
      <c r="A45" s="64" t="s">
        <v>128</v>
      </c>
      <c r="B45" s="8">
        <f t="shared" si="1"/>
        <v>2014</v>
      </c>
      <c r="C45" s="9" t="s">
        <v>118</v>
      </c>
      <c r="D45" s="27">
        <v>108.33329999999999</v>
      </c>
    </row>
    <row r="46" spans="1:4">
      <c r="A46" s="64" t="s">
        <v>129</v>
      </c>
      <c r="B46" s="8">
        <f t="shared" si="1"/>
        <v>2014</v>
      </c>
      <c r="C46" s="9" t="s">
        <v>115</v>
      </c>
      <c r="D46" s="27">
        <v>153.25</v>
      </c>
    </row>
    <row r="47" spans="1:4">
      <c r="A47" s="64" t="s">
        <v>129</v>
      </c>
      <c r="B47" s="8">
        <f t="shared" si="1"/>
        <v>2014</v>
      </c>
      <c r="C47" s="9" t="s">
        <v>116</v>
      </c>
      <c r="D47" s="27">
        <v>98.833299999999994</v>
      </c>
    </row>
    <row r="48" spans="1:4">
      <c r="A48" s="64" t="s">
        <v>129</v>
      </c>
      <c r="B48" s="8">
        <f t="shared" si="1"/>
        <v>2014</v>
      </c>
      <c r="C48" s="9" t="s">
        <v>118</v>
      </c>
      <c r="D48" s="27">
        <v>102.08329999999999</v>
      </c>
    </row>
    <row r="49" spans="1:4">
      <c r="A49" s="64" t="s">
        <v>130</v>
      </c>
      <c r="B49" s="8">
        <f t="shared" si="1"/>
        <v>2014</v>
      </c>
      <c r="C49" s="9" t="s">
        <v>115</v>
      </c>
      <c r="D49" s="27">
        <v>138.75</v>
      </c>
    </row>
    <row r="50" spans="1:4">
      <c r="A50" s="64" t="s">
        <v>130</v>
      </c>
      <c r="B50" s="8">
        <f t="shared" si="1"/>
        <v>2014</v>
      </c>
      <c r="C50" s="9" t="s">
        <v>116</v>
      </c>
      <c r="D50" s="27">
        <v>82.5</v>
      </c>
    </row>
    <row r="51" spans="1:4">
      <c r="A51" s="64" t="s">
        <v>130</v>
      </c>
      <c r="B51" s="8">
        <f t="shared" si="1"/>
        <v>2014</v>
      </c>
      <c r="C51" s="9" t="s">
        <v>118</v>
      </c>
      <c r="D51" s="27">
        <v>83.333299999999994</v>
      </c>
    </row>
    <row r="52" spans="1:4">
      <c r="A52" s="64" t="s">
        <v>131</v>
      </c>
      <c r="B52" s="8">
        <f t="shared" si="1"/>
        <v>2014</v>
      </c>
      <c r="C52" s="9" t="s">
        <v>115</v>
      </c>
      <c r="D52" s="27">
        <v>142.66669999999999</v>
      </c>
    </row>
    <row r="53" spans="1:4">
      <c r="A53" s="64" t="s">
        <v>131</v>
      </c>
      <c r="B53" s="8">
        <f t="shared" si="1"/>
        <v>2014</v>
      </c>
      <c r="C53" s="9" t="s">
        <v>116</v>
      </c>
      <c r="D53" s="27">
        <v>74.333299999999994</v>
      </c>
    </row>
    <row r="54" spans="1:4">
      <c r="A54" s="64" t="s">
        <v>131</v>
      </c>
      <c r="B54" s="8">
        <f t="shared" si="1"/>
        <v>2014</v>
      </c>
      <c r="C54" s="9" t="s">
        <v>118</v>
      </c>
      <c r="D54" s="27">
        <v>76</v>
      </c>
    </row>
    <row r="55" spans="1:4">
      <c r="A55" s="64" t="s">
        <v>132</v>
      </c>
      <c r="B55" s="8">
        <f t="shared" si="1"/>
        <v>2014</v>
      </c>
      <c r="C55" s="9" t="s">
        <v>115</v>
      </c>
      <c r="D55" s="27">
        <v>131.66669999999999</v>
      </c>
    </row>
    <row r="56" spans="1:4">
      <c r="A56" s="64" t="s">
        <v>132</v>
      </c>
      <c r="B56" s="8">
        <f t="shared" si="1"/>
        <v>2014</v>
      </c>
      <c r="C56" s="9" t="s">
        <v>116</v>
      </c>
      <c r="D56" s="27">
        <v>75</v>
      </c>
    </row>
    <row r="57" spans="1:4">
      <c r="A57" s="64" t="s">
        <v>132</v>
      </c>
      <c r="B57" s="8">
        <f t="shared" si="1"/>
        <v>2014</v>
      </c>
      <c r="C57" s="9" t="s">
        <v>118</v>
      </c>
      <c r="D57" s="27">
        <v>75.5</v>
      </c>
    </row>
    <row r="58" spans="1:4">
      <c r="A58" s="64" t="s">
        <v>133</v>
      </c>
      <c r="B58" s="8">
        <f t="shared" si="1"/>
        <v>2014</v>
      </c>
      <c r="C58" s="9" t="s">
        <v>115</v>
      </c>
      <c r="D58" s="27">
        <v>117.16670000000001</v>
      </c>
    </row>
    <row r="59" spans="1:4">
      <c r="A59" s="64" t="s">
        <v>133</v>
      </c>
      <c r="B59" s="8">
        <f t="shared" si="1"/>
        <v>2014</v>
      </c>
      <c r="C59" s="9" t="s">
        <v>116</v>
      </c>
      <c r="D59" s="27">
        <v>73.25</v>
      </c>
    </row>
    <row r="60" spans="1:4">
      <c r="A60" s="64" t="s">
        <v>133</v>
      </c>
      <c r="B60" s="8">
        <f t="shared" si="1"/>
        <v>2014</v>
      </c>
      <c r="C60" s="9" t="s">
        <v>118</v>
      </c>
      <c r="D60" s="27">
        <v>72</v>
      </c>
    </row>
    <row r="61" spans="1:4">
      <c r="A61" s="64" t="s">
        <v>134</v>
      </c>
      <c r="B61" s="8">
        <f t="shared" si="1"/>
        <v>2014</v>
      </c>
      <c r="C61" s="9" t="s">
        <v>115</v>
      </c>
      <c r="D61" s="27">
        <v>110.75</v>
      </c>
    </row>
    <row r="62" spans="1:4">
      <c r="A62" s="64" t="s">
        <v>134</v>
      </c>
      <c r="B62" s="8">
        <f t="shared" si="1"/>
        <v>2014</v>
      </c>
      <c r="C62" s="9" t="s">
        <v>116</v>
      </c>
      <c r="D62" s="27">
        <v>68.25</v>
      </c>
    </row>
    <row r="63" spans="1:4">
      <c r="A63" s="64" t="s">
        <v>134</v>
      </c>
      <c r="B63" s="8">
        <f t="shared" si="1"/>
        <v>2014</v>
      </c>
      <c r="C63" s="9" t="s">
        <v>118</v>
      </c>
      <c r="D63" s="27">
        <v>71.75</v>
      </c>
    </row>
    <row r="64" spans="1:4">
      <c r="A64" s="64" t="s">
        <v>135</v>
      </c>
      <c r="B64" s="8">
        <f t="shared" si="1"/>
        <v>2014</v>
      </c>
      <c r="C64" s="9" t="s">
        <v>115</v>
      </c>
      <c r="D64" s="27">
        <v>102</v>
      </c>
    </row>
    <row r="65" spans="1:4">
      <c r="A65" s="64" t="s">
        <v>135</v>
      </c>
      <c r="B65" s="8">
        <f t="shared" si="1"/>
        <v>2014</v>
      </c>
      <c r="C65" s="9" t="s">
        <v>116</v>
      </c>
      <c r="D65" s="27">
        <v>65.083299999999994</v>
      </c>
    </row>
    <row r="66" spans="1:4">
      <c r="A66" s="64" t="s">
        <v>135</v>
      </c>
      <c r="B66" s="8">
        <f t="shared" si="1"/>
        <v>2014</v>
      </c>
      <c r="C66" s="9" t="s">
        <v>118</v>
      </c>
      <c r="D66" s="27">
        <v>69.25</v>
      </c>
    </row>
    <row r="67" spans="1:4">
      <c r="A67" s="64" t="s">
        <v>136</v>
      </c>
      <c r="B67" s="8">
        <f t="shared" si="1"/>
        <v>2014</v>
      </c>
      <c r="C67" s="9" t="s">
        <v>115</v>
      </c>
      <c r="D67" s="27">
        <v>98.25</v>
      </c>
    </row>
    <row r="68" spans="1:4">
      <c r="A68" s="64" t="s">
        <v>136</v>
      </c>
      <c r="B68" s="8">
        <f t="shared" ref="B68:B131" si="2">YEAR(A68)</f>
        <v>2014</v>
      </c>
      <c r="C68" s="9" t="s">
        <v>116</v>
      </c>
      <c r="D68" s="27">
        <v>63.333300000000001</v>
      </c>
    </row>
    <row r="69" spans="1:4">
      <c r="A69" s="64" t="s">
        <v>136</v>
      </c>
      <c r="B69" s="8">
        <f t="shared" si="2"/>
        <v>2014</v>
      </c>
      <c r="C69" s="9" t="s">
        <v>118</v>
      </c>
      <c r="D69" s="27">
        <v>67</v>
      </c>
    </row>
    <row r="70" spans="1:4">
      <c r="A70" s="64" t="s">
        <v>137</v>
      </c>
      <c r="B70" s="8">
        <f t="shared" si="2"/>
        <v>2014</v>
      </c>
      <c r="C70" s="9" t="s">
        <v>115</v>
      </c>
      <c r="D70" s="27">
        <v>98.25</v>
      </c>
    </row>
    <row r="71" spans="1:4">
      <c r="A71" s="64" t="s">
        <v>137</v>
      </c>
      <c r="B71" s="8">
        <f t="shared" si="2"/>
        <v>2014</v>
      </c>
      <c r="C71" s="9" t="s">
        <v>116</v>
      </c>
      <c r="D71" s="27">
        <v>63.333300000000001</v>
      </c>
    </row>
    <row r="72" spans="1:4">
      <c r="A72" s="64" t="s">
        <v>137</v>
      </c>
      <c r="B72" s="8">
        <f t="shared" si="2"/>
        <v>2014</v>
      </c>
      <c r="C72" s="9" t="s">
        <v>118</v>
      </c>
      <c r="D72" s="27">
        <v>67</v>
      </c>
    </row>
    <row r="73" spans="1:4">
      <c r="A73" s="64" t="s">
        <v>138</v>
      </c>
      <c r="B73" s="8">
        <f t="shared" si="2"/>
        <v>2014</v>
      </c>
      <c r="C73" s="9" t="s">
        <v>115</v>
      </c>
      <c r="D73" s="27">
        <v>85</v>
      </c>
    </row>
    <row r="74" spans="1:4">
      <c r="A74" s="64" t="s">
        <v>138</v>
      </c>
      <c r="B74" s="8">
        <f t="shared" si="2"/>
        <v>2014</v>
      </c>
      <c r="C74" s="9" t="s">
        <v>116</v>
      </c>
      <c r="D74" s="27">
        <v>57.5</v>
      </c>
    </row>
    <row r="75" spans="1:4">
      <c r="A75" s="64" t="s">
        <v>138</v>
      </c>
      <c r="B75" s="8">
        <f t="shared" si="2"/>
        <v>2014</v>
      </c>
      <c r="C75" s="9" t="s">
        <v>118</v>
      </c>
      <c r="D75" s="27">
        <v>58.75</v>
      </c>
    </row>
    <row r="76" spans="1:4">
      <c r="A76" s="64" t="s">
        <v>139</v>
      </c>
      <c r="B76" s="8">
        <f t="shared" si="2"/>
        <v>2014</v>
      </c>
      <c r="C76" s="9" t="s">
        <v>115</v>
      </c>
      <c r="D76" s="27">
        <v>90.833299999999994</v>
      </c>
    </row>
    <row r="77" spans="1:4">
      <c r="A77" s="64" t="s">
        <v>139</v>
      </c>
      <c r="B77" s="8">
        <f t="shared" si="2"/>
        <v>2014</v>
      </c>
      <c r="C77" s="9" t="s">
        <v>116</v>
      </c>
      <c r="D77" s="27">
        <v>60.916699999999999</v>
      </c>
    </row>
    <row r="78" spans="1:4">
      <c r="A78" s="64" t="s">
        <v>139</v>
      </c>
      <c r="B78" s="8">
        <f t="shared" si="2"/>
        <v>2014</v>
      </c>
      <c r="C78" s="9" t="s">
        <v>118</v>
      </c>
      <c r="D78" s="27">
        <v>61.166699999999999</v>
      </c>
    </row>
    <row r="79" spans="1:4">
      <c r="A79" s="64" t="s">
        <v>140</v>
      </c>
      <c r="B79" s="8">
        <f t="shared" si="2"/>
        <v>2014</v>
      </c>
      <c r="C79" s="9" t="s">
        <v>115</v>
      </c>
      <c r="D79" s="27">
        <v>95.5</v>
      </c>
    </row>
    <row r="80" spans="1:4">
      <c r="A80" s="64" t="s">
        <v>140</v>
      </c>
      <c r="B80" s="8">
        <f t="shared" si="2"/>
        <v>2014</v>
      </c>
      <c r="C80" s="9" t="s">
        <v>116</v>
      </c>
      <c r="D80" s="27">
        <v>60.75</v>
      </c>
    </row>
    <row r="81" spans="1:4">
      <c r="A81" s="64" t="s">
        <v>140</v>
      </c>
      <c r="B81" s="8">
        <f t="shared" si="2"/>
        <v>2014</v>
      </c>
      <c r="C81" s="9" t="s">
        <v>118</v>
      </c>
      <c r="D81" s="27">
        <v>61.666699999999999</v>
      </c>
    </row>
    <row r="82" spans="1:4">
      <c r="A82" s="64" t="s">
        <v>141</v>
      </c>
      <c r="B82" s="8">
        <f t="shared" si="2"/>
        <v>2014</v>
      </c>
      <c r="C82" s="9" t="s">
        <v>115</v>
      </c>
      <c r="D82" s="27">
        <v>97</v>
      </c>
    </row>
    <row r="83" spans="1:4">
      <c r="A83" s="64" t="s">
        <v>141</v>
      </c>
      <c r="B83" s="8">
        <f t="shared" si="2"/>
        <v>2014</v>
      </c>
      <c r="C83" s="9" t="s">
        <v>116</v>
      </c>
      <c r="D83" s="27">
        <v>59.5</v>
      </c>
    </row>
    <row r="84" spans="1:4">
      <c r="A84" s="64" t="s">
        <v>141</v>
      </c>
      <c r="B84" s="8">
        <f t="shared" si="2"/>
        <v>2014</v>
      </c>
      <c r="C84" s="9" t="s">
        <v>118</v>
      </c>
      <c r="D84" s="27">
        <v>59.5</v>
      </c>
    </row>
    <row r="85" spans="1:4">
      <c r="A85" s="64" t="s">
        <v>142</v>
      </c>
      <c r="B85" s="8">
        <f t="shared" si="2"/>
        <v>2014</v>
      </c>
      <c r="C85" s="9" t="s">
        <v>115</v>
      </c>
      <c r="D85" s="27">
        <v>99.5</v>
      </c>
    </row>
    <row r="86" spans="1:4">
      <c r="A86" s="64" t="s">
        <v>142</v>
      </c>
      <c r="B86" s="8">
        <f t="shared" si="2"/>
        <v>2014</v>
      </c>
      <c r="C86" s="9" t="s">
        <v>116</v>
      </c>
      <c r="D86" s="27">
        <v>56.25</v>
      </c>
    </row>
    <row r="87" spans="1:4">
      <c r="A87" s="64" t="s">
        <v>142</v>
      </c>
      <c r="B87" s="8">
        <f t="shared" si="2"/>
        <v>2014</v>
      </c>
      <c r="C87" s="9" t="s">
        <v>118</v>
      </c>
      <c r="D87" s="27">
        <v>57</v>
      </c>
    </row>
    <row r="88" spans="1:4">
      <c r="A88" s="64" t="s">
        <v>143</v>
      </c>
      <c r="B88" s="8">
        <f t="shared" si="2"/>
        <v>2014</v>
      </c>
      <c r="C88" s="9" t="s">
        <v>115</v>
      </c>
      <c r="D88" s="27">
        <v>100.33329999999999</v>
      </c>
    </row>
    <row r="89" spans="1:4">
      <c r="A89" s="64" t="s">
        <v>143</v>
      </c>
      <c r="B89" s="8">
        <f t="shared" si="2"/>
        <v>2014</v>
      </c>
      <c r="C89" s="9" t="s">
        <v>116</v>
      </c>
      <c r="D89" s="27">
        <v>55</v>
      </c>
    </row>
    <row r="90" spans="1:4">
      <c r="A90" s="64" t="s">
        <v>143</v>
      </c>
      <c r="B90" s="8">
        <f t="shared" si="2"/>
        <v>2014</v>
      </c>
      <c r="C90" s="9" t="s">
        <v>118</v>
      </c>
      <c r="D90" s="27">
        <v>54.25</v>
      </c>
    </row>
    <row r="91" spans="1:4">
      <c r="A91" s="64" t="s">
        <v>144</v>
      </c>
      <c r="B91" s="8">
        <f t="shared" si="2"/>
        <v>2014</v>
      </c>
      <c r="C91" s="9" t="s">
        <v>115</v>
      </c>
      <c r="D91" s="27">
        <v>140</v>
      </c>
    </row>
    <row r="92" spans="1:4">
      <c r="A92" s="64" t="s">
        <v>144</v>
      </c>
      <c r="B92" s="8">
        <f t="shared" si="2"/>
        <v>2014</v>
      </c>
      <c r="C92" s="9" t="s">
        <v>116</v>
      </c>
      <c r="D92" s="27">
        <v>57</v>
      </c>
    </row>
    <row r="93" spans="1:4">
      <c r="A93" s="64" t="s">
        <v>144</v>
      </c>
      <c r="B93" s="8">
        <f t="shared" si="2"/>
        <v>2014</v>
      </c>
      <c r="C93" s="9" t="s">
        <v>118</v>
      </c>
      <c r="D93" s="27">
        <v>49</v>
      </c>
    </row>
    <row r="94" spans="1:4">
      <c r="A94" s="64" t="s">
        <v>145</v>
      </c>
      <c r="B94" s="8">
        <f t="shared" si="2"/>
        <v>2014</v>
      </c>
      <c r="C94" s="9" t="s">
        <v>115</v>
      </c>
      <c r="D94" s="27">
        <v>136</v>
      </c>
    </row>
    <row r="95" spans="1:4">
      <c r="A95" s="64" t="s">
        <v>145</v>
      </c>
      <c r="B95" s="8">
        <f t="shared" si="2"/>
        <v>2014</v>
      </c>
      <c r="C95" s="9" t="s">
        <v>116</v>
      </c>
      <c r="D95" s="27">
        <v>53.5</v>
      </c>
    </row>
    <row r="96" spans="1:4">
      <c r="A96" s="64" t="s">
        <v>145</v>
      </c>
      <c r="B96" s="8">
        <f t="shared" si="2"/>
        <v>2014</v>
      </c>
      <c r="C96" s="9" t="s">
        <v>118</v>
      </c>
      <c r="D96" s="27">
        <v>45</v>
      </c>
    </row>
    <row r="97" spans="1:4">
      <c r="A97" s="64" t="s">
        <v>146</v>
      </c>
      <c r="B97" s="8">
        <f t="shared" si="2"/>
        <v>2014</v>
      </c>
      <c r="C97" s="9" t="s">
        <v>115</v>
      </c>
      <c r="D97" s="27">
        <v>131</v>
      </c>
    </row>
    <row r="98" spans="1:4">
      <c r="A98" s="64" t="s">
        <v>146</v>
      </c>
      <c r="B98" s="8">
        <f t="shared" si="2"/>
        <v>2014</v>
      </c>
      <c r="C98" s="9" t="s">
        <v>116</v>
      </c>
      <c r="D98" s="27">
        <v>54</v>
      </c>
    </row>
    <row r="99" spans="1:4">
      <c r="A99" s="64" t="s">
        <v>146</v>
      </c>
      <c r="B99" s="8">
        <f t="shared" si="2"/>
        <v>2014</v>
      </c>
      <c r="C99" s="9" t="s">
        <v>118</v>
      </c>
      <c r="D99" s="27">
        <v>57.5</v>
      </c>
    </row>
    <row r="100" spans="1:4">
      <c r="A100" s="64" t="s">
        <v>147</v>
      </c>
      <c r="B100" s="8">
        <f t="shared" si="2"/>
        <v>2014</v>
      </c>
      <c r="C100" s="9" t="s">
        <v>115</v>
      </c>
      <c r="D100" s="27">
        <v>130</v>
      </c>
    </row>
    <row r="101" spans="1:4">
      <c r="A101" s="64" t="s">
        <v>147</v>
      </c>
      <c r="B101" s="8">
        <f t="shared" si="2"/>
        <v>2014</v>
      </c>
      <c r="C101" s="9" t="s">
        <v>116</v>
      </c>
      <c r="D101" s="27">
        <v>64</v>
      </c>
    </row>
    <row r="102" spans="1:4">
      <c r="A102" s="64" t="s">
        <v>147</v>
      </c>
      <c r="B102" s="8">
        <f t="shared" si="2"/>
        <v>2014</v>
      </c>
      <c r="C102" s="9" t="s">
        <v>118</v>
      </c>
      <c r="D102" s="27">
        <v>62</v>
      </c>
    </row>
    <row r="103" spans="1:4">
      <c r="A103" s="64" t="s">
        <v>148</v>
      </c>
      <c r="B103" s="8">
        <f t="shared" si="2"/>
        <v>2014</v>
      </c>
      <c r="C103" s="9" t="s">
        <v>115</v>
      </c>
      <c r="D103" s="27">
        <v>138.33330000000001</v>
      </c>
    </row>
    <row r="104" spans="1:4">
      <c r="A104" s="64" t="s">
        <v>148</v>
      </c>
      <c r="B104" s="8">
        <f t="shared" si="2"/>
        <v>2014</v>
      </c>
      <c r="C104" s="9" t="s">
        <v>116</v>
      </c>
      <c r="D104" s="27">
        <v>66</v>
      </c>
    </row>
    <row r="105" spans="1:4">
      <c r="A105" s="64" t="s">
        <v>148</v>
      </c>
      <c r="B105" s="8">
        <f t="shared" si="2"/>
        <v>2014</v>
      </c>
      <c r="C105" s="9" t="s">
        <v>118</v>
      </c>
      <c r="D105" s="27">
        <v>68.333299999999994</v>
      </c>
    </row>
    <row r="106" spans="1:4">
      <c r="A106" s="64" t="s">
        <v>149</v>
      </c>
      <c r="B106" s="8">
        <f t="shared" si="2"/>
        <v>2014</v>
      </c>
      <c r="C106" s="9" t="s">
        <v>115</v>
      </c>
      <c r="D106" s="27">
        <v>146</v>
      </c>
    </row>
    <row r="107" spans="1:4">
      <c r="A107" s="64" t="s">
        <v>149</v>
      </c>
      <c r="B107" s="8">
        <f t="shared" si="2"/>
        <v>2014</v>
      </c>
      <c r="C107" s="9" t="s">
        <v>116</v>
      </c>
      <c r="D107" s="27">
        <v>71</v>
      </c>
    </row>
    <row r="108" spans="1:4">
      <c r="A108" s="64" t="s">
        <v>149</v>
      </c>
      <c r="B108" s="8">
        <f t="shared" si="2"/>
        <v>2014</v>
      </c>
      <c r="C108" s="9" t="s">
        <v>118</v>
      </c>
      <c r="D108" s="27">
        <v>73.5</v>
      </c>
    </row>
    <row r="109" spans="1:4">
      <c r="A109" s="64" t="s">
        <v>150</v>
      </c>
      <c r="B109" s="8">
        <f t="shared" si="2"/>
        <v>2014</v>
      </c>
      <c r="C109" s="9" t="s">
        <v>115</v>
      </c>
      <c r="D109" s="27">
        <v>151</v>
      </c>
    </row>
    <row r="110" spans="1:4">
      <c r="A110" s="64" t="s">
        <v>150</v>
      </c>
      <c r="B110" s="8">
        <f t="shared" si="2"/>
        <v>2014</v>
      </c>
      <c r="C110" s="9" t="s">
        <v>116</v>
      </c>
      <c r="D110" s="27">
        <v>75</v>
      </c>
    </row>
    <row r="111" spans="1:4">
      <c r="A111" s="64" t="s">
        <v>150</v>
      </c>
      <c r="B111" s="8">
        <f t="shared" si="2"/>
        <v>2014</v>
      </c>
      <c r="C111" s="9" t="s">
        <v>118</v>
      </c>
      <c r="D111" s="27">
        <v>77.333299999999994</v>
      </c>
    </row>
    <row r="112" spans="1:4">
      <c r="A112" s="64" t="s">
        <v>151</v>
      </c>
      <c r="B112" s="8">
        <f t="shared" si="2"/>
        <v>2014</v>
      </c>
      <c r="C112" s="9" t="s">
        <v>115</v>
      </c>
      <c r="D112" s="27">
        <v>157.5</v>
      </c>
    </row>
    <row r="113" spans="1:4">
      <c r="A113" s="64" t="s">
        <v>151</v>
      </c>
      <c r="B113" s="8">
        <f t="shared" si="2"/>
        <v>2014</v>
      </c>
      <c r="C113" s="9" t="s">
        <v>116</v>
      </c>
      <c r="D113" s="27">
        <v>72.333299999999994</v>
      </c>
    </row>
    <row r="114" spans="1:4">
      <c r="A114" s="64" t="s">
        <v>151</v>
      </c>
      <c r="B114" s="8">
        <f t="shared" si="2"/>
        <v>2014</v>
      </c>
      <c r="C114" s="9" t="s">
        <v>118</v>
      </c>
      <c r="D114" s="27">
        <v>83.333299999999994</v>
      </c>
    </row>
    <row r="115" spans="1:4">
      <c r="A115" s="64" t="s">
        <v>152</v>
      </c>
      <c r="B115" s="8">
        <f t="shared" si="2"/>
        <v>2014</v>
      </c>
      <c r="C115" s="9" t="s">
        <v>115</v>
      </c>
      <c r="D115" s="27">
        <v>176.66669999999999</v>
      </c>
    </row>
    <row r="116" spans="1:4">
      <c r="A116" s="64" t="s">
        <v>152</v>
      </c>
      <c r="B116" s="8">
        <f t="shared" si="2"/>
        <v>2014</v>
      </c>
      <c r="C116" s="9" t="s">
        <v>116</v>
      </c>
      <c r="D116" s="27">
        <v>90</v>
      </c>
    </row>
    <row r="117" spans="1:4">
      <c r="A117" s="64" t="s">
        <v>152</v>
      </c>
      <c r="B117" s="8">
        <f t="shared" si="2"/>
        <v>2014</v>
      </c>
      <c r="C117" s="9" t="s">
        <v>118</v>
      </c>
      <c r="D117" s="27">
        <v>89</v>
      </c>
    </row>
    <row r="118" spans="1:4">
      <c r="A118" s="64" t="s">
        <v>153</v>
      </c>
      <c r="B118" s="8">
        <f t="shared" si="2"/>
        <v>2014</v>
      </c>
      <c r="C118" s="9" t="s">
        <v>115</v>
      </c>
      <c r="D118" s="27">
        <v>188.33330000000001</v>
      </c>
    </row>
    <row r="119" spans="1:4">
      <c r="A119" s="64" t="s">
        <v>153</v>
      </c>
      <c r="B119" s="8">
        <f t="shared" si="2"/>
        <v>2014</v>
      </c>
      <c r="C119" s="9" t="s">
        <v>116</v>
      </c>
      <c r="D119" s="27">
        <v>98.333299999999994</v>
      </c>
    </row>
    <row r="120" spans="1:4">
      <c r="A120" s="64" t="s">
        <v>153</v>
      </c>
      <c r="B120" s="8">
        <f t="shared" si="2"/>
        <v>2014</v>
      </c>
      <c r="C120" s="9" t="s">
        <v>118</v>
      </c>
      <c r="D120" s="27">
        <v>92.833299999999994</v>
      </c>
    </row>
    <row r="121" spans="1:4">
      <c r="A121" s="64" t="s">
        <v>154</v>
      </c>
      <c r="B121" s="8">
        <f t="shared" si="2"/>
        <v>2014</v>
      </c>
      <c r="C121" s="9" t="s">
        <v>115</v>
      </c>
      <c r="D121" s="27">
        <v>182.83330000000001</v>
      </c>
    </row>
    <row r="122" spans="1:4">
      <c r="A122" s="64" t="s">
        <v>154</v>
      </c>
      <c r="B122" s="8">
        <f t="shared" si="2"/>
        <v>2014</v>
      </c>
      <c r="C122" s="9" t="s">
        <v>116</v>
      </c>
      <c r="D122" s="27">
        <v>93.75</v>
      </c>
    </row>
    <row r="123" spans="1:4">
      <c r="A123" s="64" t="s">
        <v>154</v>
      </c>
      <c r="B123" s="8">
        <f t="shared" si="2"/>
        <v>2014</v>
      </c>
      <c r="C123" s="9" t="s">
        <v>118</v>
      </c>
      <c r="D123" s="27">
        <v>100.75</v>
      </c>
    </row>
    <row r="124" spans="1:4">
      <c r="A124" s="64" t="s">
        <v>155</v>
      </c>
      <c r="B124" s="8">
        <f t="shared" si="2"/>
        <v>2014</v>
      </c>
      <c r="C124" s="9" t="s">
        <v>115</v>
      </c>
      <c r="D124" s="27">
        <v>191.25</v>
      </c>
    </row>
    <row r="125" spans="1:4">
      <c r="A125" s="64" t="s">
        <v>155</v>
      </c>
      <c r="B125" s="8">
        <f t="shared" si="2"/>
        <v>2014</v>
      </c>
      <c r="C125" s="9" t="s">
        <v>116</v>
      </c>
      <c r="D125" s="27">
        <v>111.25</v>
      </c>
    </row>
    <row r="126" spans="1:4">
      <c r="A126" s="64" t="s">
        <v>155</v>
      </c>
      <c r="B126" s="8">
        <f t="shared" si="2"/>
        <v>2014</v>
      </c>
      <c r="C126" s="9" t="s">
        <v>118</v>
      </c>
      <c r="D126" s="27">
        <v>104.16670000000001</v>
      </c>
    </row>
    <row r="127" spans="1:4">
      <c r="A127" s="64" t="s">
        <v>156</v>
      </c>
      <c r="B127" s="8">
        <f t="shared" si="2"/>
        <v>2014</v>
      </c>
      <c r="C127" s="9" t="s">
        <v>115</v>
      </c>
      <c r="D127" s="27">
        <v>208.75</v>
      </c>
    </row>
    <row r="128" spans="1:4">
      <c r="A128" s="64" t="s">
        <v>156</v>
      </c>
      <c r="B128" s="8">
        <f t="shared" si="2"/>
        <v>2014</v>
      </c>
      <c r="C128" s="9" t="s">
        <v>116</v>
      </c>
      <c r="D128" s="27">
        <v>126.25</v>
      </c>
    </row>
    <row r="129" spans="1:4">
      <c r="A129" s="64" t="s">
        <v>156</v>
      </c>
      <c r="B129" s="8">
        <f t="shared" si="2"/>
        <v>2014</v>
      </c>
      <c r="C129" s="9" t="s">
        <v>118</v>
      </c>
      <c r="D129" s="27">
        <v>108.75</v>
      </c>
    </row>
    <row r="130" spans="1:4">
      <c r="A130" s="64" t="s">
        <v>157</v>
      </c>
      <c r="B130" s="8">
        <f t="shared" si="2"/>
        <v>2014</v>
      </c>
      <c r="C130" s="9" t="s">
        <v>115</v>
      </c>
      <c r="D130" s="27">
        <v>217.5</v>
      </c>
    </row>
    <row r="131" spans="1:4">
      <c r="A131" s="64" t="s">
        <v>157</v>
      </c>
      <c r="B131" s="8">
        <f t="shared" si="2"/>
        <v>2014</v>
      </c>
      <c r="C131" s="9" t="s">
        <v>116</v>
      </c>
      <c r="D131" s="27">
        <v>132</v>
      </c>
    </row>
    <row r="132" spans="1:4">
      <c r="A132" s="64" t="s">
        <v>157</v>
      </c>
      <c r="B132" s="8">
        <f t="shared" ref="B132:B195" si="3">YEAR(A132)</f>
        <v>2014</v>
      </c>
      <c r="C132" s="9" t="s">
        <v>118</v>
      </c>
      <c r="D132" s="27">
        <v>115</v>
      </c>
    </row>
    <row r="133" spans="1:4">
      <c r="A133" s="64" t="s">
        <v>158</v>
      </c>
      <c r="B133" s="8">
        <f t="shared" si="3"/>
        <v>2014</v>
      </c>
      <c r="C133" s="9" t="s">
        <v>115</v>
      </c>
      <c r="D133" s="27">
        <v>232.08330000000001</v>
      </c>
    </row>
    <row r="134" spans="1:4">
      <c r="A134" s="64" t="s">
        <v>158</v>
      </c>
      <c r="B134" s="8">
        <f t="shared" si="3"/>
        <v>2014</v>
      </c>
      <c r="C134" s="9" t="s">
        <v>116</v>
      </c>
      <c r="D134" s="27">
        <v>140.83330000000001</v>
      </c>
    </row>
    <row r="135" spans="1:4">
      <c r="A135" s="64" t="s">
        <v>158</v>
      </c>
      <c r="B135" s="8">
        <f t="shared" si="3"/>
        <v>2014</v>
      </c>
      <c r="C135" s="9" t="s">
        <v>118</v>
      </c>
      <c r="D135" s="27">
        <v>118.33329999999999</v>
      </c>
    </row>
    <row r="136" spans="1:4">
      <c r="A136" s="64" t="s">
        <v>159</v>
      </c>
      <c r="B136" s="8">
        <f t="shared" si="3"/>
        <v>2014</v>
      </c>
      <c r="C136" s="9" t="s">
        <v>115</v>
      </c>
      <c r="D136" s="27">
        <v>241.25</v>
      </c>
    </row>
    <row r="137" spans="1:4">
      <c r="A137" s="64" t="s">
        <v>159</v>
      </c>
      <c r="B137" s="8">
        <f t="shared" si="3"/>
        <v>2014</v>
      </c>
      <c r="C137" s="9" t="s">
        <v>116</v>
      </c>
      <c r="D137" s="27">
        <v>145</v>
      </c>
    </row>
    <row r="138" spans="1:4">
      <c r="A138" s="64" t="s">
        <v>159</v>
      </c>
      <c r="B138" s="8">
        <f t="shared" si="3"/>
        <v>2014</v>
      </c>
      <c r="C138" s="9" t="s">
        <v>118</v>
      </c>
      <c r="D138" s="27">
        <v>120.41670000000001</v>
      </c>
    </row>
    <row r="139" spans="1:4">
      <c r="A139" s="64" t="s">
        <v>160</v>
      </c>
      <c r="B139" s="8">
        <f t="shared" si="3"/>
        <v>2014</v>
      </c>
      <c r="C139" s="9" t="s">
        <v>115</v>
      </c>
      <c r="D139" s="27">
        <v>220</v>
      </c>
    </row>
    <row r="140" spans="1:4">
      <c r="A140" s="64" t="s">
        <v>160</v>
      </c>
      <c r="B140" s="8">
        <f t="shared" si="3"/>
        <v>2014</v>
      </c>
      <c r="C140" s="9" t="s">
        <v>116</v>
      </c>
      <c r="D140" s="27">
        <v>123</v>
      </c>
    </row>
    <row r="141" spans="1:4">
      <c r="A141" s="64" t="s">
        <v>160</v>
      </c>
      <c r="B141" s="8">
        <f t="shared" si="3"/>
        <v>2014</v>
      </c>
      <c r="C141" s="9" t="s">
        <v>118</v>
      </c>
      <c r="D141" s="27">
        <v>115.08329999999999</v>
      </c>
    </row>
    <row r="142" spans="1:4">
      <c r="A142" s="64" t="s">
        <v>161</v>
      </c>
      <c r="B142" s="8">
        <f t="shared" si="3"/>
        <v>2014</v>
      </c>
      <c r="C142" s="9" t="s">
        <v>115</v>
      </c>
      <c r="D142" s="27">
        <v>203.33330000000001</v>
      </c>
    </row>
    <row r="143" spans="1:4">
      <c r="A143" s="64" t="s">
        <v>161</v>
      </c>
      <c r="B143" s="8">
        <f t="shared" si="3"/>
        <v>2014</v>
      </c>
      <c r="C143" s="9" t="s">
        <v>116</v>
      </c>
      <c r="D143" s="27">
        <v>110</v>
      </c>
    </row>
    <row r="144" spans="1:4">
      <c r="A144" s="64" t="s">
        <v>161</v>
      </c>
      <c r="B144" s="8">
        <f t="shared" si="3"/>
        <v>2014</v>
      </c>
      <c r="C144" s="9" t="s">
        <v>118</v>
      </c>
      <c r="D144" s="27">
        <v>103.75</v>
      </c>
    </row>
    <row r="145" spans="1:4">
      <c r="A145" s="64" t="s">
        <v>162</v>
      </c>
      <c r="B145" s="8">
        <f t="shared" si="3"/>
        <v>2014</v>
      </c>
      <c r="C145" s="9" t="s">
        <v>115</v>
      </c>
      <c r="D145" s="27">
        <v>187.5</v>
      </c>
    </row>
    <row r="146" spans="1:4">
      <c r="A146" s="64" t="s">
        <v>162</v>
      </c>
      <c r="B146" s="8">
        <f t="shared" si="3"/>
        <v>2014</v>
      </c>
      <c r="C146" s="9" t="s">
        <v>116</v>
      </c>
      <c r="D146" s="27">
        <v>99.583299999999994</v>
      </c>
    </row>
    <row r="147" spans="1:4">
      <c r="A147" s="64" t="s">
        <v>162</v>
      </c>
      <c r="B147" s="8">
        <f t="shared" si="3"/>
        <v>2014</v>
      </c>
      <c r="C147" s="9" t="s">
        <v>118</v>
      </c>
      <c r="D147" s="27">
        <v>98</v>
      </c>
    </row>
    <row r="148" spans="1:4">
      <c r="A148" s="64" t="s">
        <v>163</v>
      </c>
      <c r="B148" s="8">
        <f t="shared" si="3"/>
        <v>2014</v>
      </c>
      <c r="C148" s="9" t="s">
        <v>115</v>
      </c>
      <c r="D148" s="27">
        <v>162.08330000000001</v>
      </c>
    </row>
    <row r="149" spans="1:4">
      <c r="A149" s="64" t="s">
        <v>163</v>
      </c>
      <c r="B149" s="8">
        <f t="shared" si="3"/>
        <v>2014</v>
      </c>
      <c r="C149" s="9" t="s">
        <v>116</v>
      </c>
      <c r="D149" s="27">
        <v>90.833299999999994</v>
      </c>
    </row>
    <row r="150" spans="1:4">
      <c r="A150" s="64" t="s">
        <v>163</v>
      </c>
      <c r="B150" s="8">
        <f t="shared" si="3"/>
        <v>2014</v>
      </c>
      <c r="C150" s="9" t="s">
        <v>118</v>
      </c>
      <c r="D150" s="27">
        <v>88.5</v>
      </c>
    </row>
    <row r="151" spans="1:4">
      <c r="A151" s="64" t="s">
        <v>164</v>
      </c>
      <c r="B151" s="8">
        <f t="shared" si="3"/>
        <v>2014</v>
      </c>
      <c r="C151" s="9" t="s">
        <v>115</v>
      </c>
      <c r="D151" s="27">
        <v>157.91669999999999</v>
      </c>
    </row>
    <row r="152" spans="1:4">
      <c r="A152" s="64" t="s">
        <v>164</v>
      </c>
      <c r="B152" s="8">
        <f t="shared" si="3"/>
        <v>2014</v>
      </c>
      <c r="C152" s="9" t="s">
        <v>116</v>
      </c>
      <c r="D152" s="27">
        <v>82</v>
      </c>
    </row>
    <row r="153" spans="1:4">
      <c r="A153" s="64" t="s">
        <v>164</v>
      </c>
      <c r="B153" s="8">
        <f t="shared" si="3"/>
        <v>2014</v>
      </c>
      <c r="C153" s="9" t="s">
        <v>118</v>
      </c>
      <c r="D153" s="27">
        <v>80.833299999999994</v>
      </c>
    </row>
    <row r="154" spans="1:4">
      <c r="A154" s="64" t="s">
        <v>165</v>
      </c>
      <c r="B154" s="8">
        <f t="shared" si="3"/>
        <v>2014</v>
      </c>
      <c r="C154" s="9" t="s">
        <v>115</v>
      </c>
      <c r="D154" s="27">
        <v>146.08330000000001</v>
      </c>
    </row>
    <row r="155" spans="1:4">
      <c r="A155" s="64" t="s">
        <v>165</v>
      </c>
      <c r="B155" s="8">
        <f t="shared" si="3"/>
        <v>2014</v>
      </c>
      <c r="C155" s="9" t="s">
        <v>116</v>
      </c>
      <c r="D155" s="27">
        <v>82</v>
      </c>
    </row>
    <row r="156" spans="1:4">
      <c r="A156" s="64" t="s">
        <v>165</v>
      </c>
      <c r="B156" s="8">
        <f t="shared" si="3"/>
        <v>2014</v>
      </c>
      <c r="C156" s="9" t="s">
        <v>118</v>
      </c>
      <c r="D156" s="27">
        <v>79.833299999999994</v>
      </c>
    </row>
    <row r="157" spans="1:4">
      <c r="A157" s="64" t="s">
        <v>166</v>
      </c>
      <c r="B157" s="8">
        <f t="shared" si="3"/>
        <v>2014</v>
      </c>
      <c r="C157" s="9" t="s">
        <v>115</v>
      </c>
      <c r="D157" s="27">
        <v>146</v>
      </c>
    </row>
    <row r="158" spans="1:4">
      <c r="A158" s="64" t="s">
        <v>166</v>
      </c>
      <c r="B158" s="8">
        <f t="shared" si="3"/>
        <v>2014</v>
      </c>
      <c r="C158" s="9" t="s">
        <v>116</v>
      </c>
      <c r="D158" s="27">
        <v>86.875</v>
      </c>
    </row>
    <row r="159" spans="1:4">
      <c r="A159" s="64" t="s">
        <v>166</v>
      </c>
      <c r="B159" s="8">
        <f t="shared" si="3"/>
        <v>2014</v>
      </c>
      <c r="C159" s="9" t="s">
        <v>118</v>
      </c>
      <c r="D159" s="27">
        <v>95.625</v>
      </c>
    </row>
    <row r="160" spans="1:4">
      <c r="A160" s="64" t="s">
        <v>167</v>
      </c>
      <c r="B160" s="8">
        <f t="shared" si="3"/>
        <v>2015</v>
      </c>
      <c r="C160" s="9" t="s">
        <v>115</v>
      </c>
      <c r="D160" s="27">
        <v>152.5</v>
      </c>
    </row>
    <row r="161" spans="1:4">
      <c r="A161" s="64" t="s">
        <v>167</v>
      </c>
      <c r="B161" s="8">
        <f t="shared" si="3"/>
        <v>2015</v>
      </c>
      <c r="C161" s="9" t="s">
        <v>116</v>
      </c>
      <c r="D161" s="27">
        <v>92.5</v>
      </c>
    </row>
    <row r="162" spans="1:4">
      <c r="A162" s="64" t="s">
        <v>167</v>
      </c>
      <c r="B162" s="8">
        <f t="shared" si="3"/>
        <v>2015</v>
      </c>
      <c r="C162" s="9" t="s">
        <v>118</v>
      </c>
      <c r="D162" s="27">
        <v>104</v>
      </c>
    </row>
    <row r="163" spans="1:4">
      <c r="A163" s="64" t="s">
        <v>168</v>
      </c>
      <c r="B163" s="8">
        <f t="shared" si="3"/>
        <v>2015</v>
      </c>
      <c r="C163" s="9" t="s">
        <v>115</v>
      </c>
      <c r="D163" s="27">
        <v>165.83330000000001</v>
      </c>
    </row>
    <row r="164" spans="1:4">
      <c r="A164" s="64" t="s">
        <v>168</v>
      </c>
      <c r="B164" s="8">
        <f t="shared" si="3"/>
        <v>2015</v>
      </c>
      <c r="C164" s="9" t="s">
        <v>116</v>
      </c>
      <c r="D164" s="27">
        <v>106.75</v>
      </c>
    </row>
    <row r="165" spans="1:4">
      <c r="A165" s="64" t="s">
        <v>168</v>
      </c>
      <c r="B165" s="8">
        <f t="shared" si="3"/>
        <v>2015</v>
      </c>
      <c r="C165" s="9" t="s">
        <v>118</v>
      </c>
      <c r="D165" s="27">
        <v>122.08329999999999</v>
      </c>
    </row>
    <row r="166" spans="1:4">
      <c r="A166" s="64" t="s">
        <v>169</v>
      </c>
      <c r="B166" s="8">
        <f t="shared" si="3"/>
        <v>2015</v>
      </c>
      <c r="C166" s="9" t="s">
        <v>115</v>
      </c>
      <c r="D166" s="27">
        <v>169.5</v>
      </c>
    </row>
    <row r="167" spans="1:4">
      <c r="A167" s="64" t="s">
        <v>169</v>
      </c>
      <c r="B167" s="8">
        <f t="shared" si="3"/>
        <v>2015</v>
      </c>
      <c r="C167" s="9" t="s">
        <v>116</v>
      </c>
      <c r="D167" s="27">
        <v>114.5</v>
      </c>
    </row>
    <row r="168" spans="1:4">
      <c r="A168" s="64" t="s">
        <v>169</v>
      </c>
      <c r="B168" s="8">
        <f t="shared" si="3"/>
        <v>2015</v>
      </c>
      <c r="C168" s="9" t="s">
        <v>118</v>
      </c>
      <c r="D168" s="27">
        <v>125.83329999999999</v>
      </c>
    </row>
    <row r="169" spans="1:4">
      <c r="A169" s="64" t="s">
        <v>170</v>
      </c>
      <c r="B169" s="8">
        <f t="shared" si="3"/>
        <v>2015</v>
      </c>
      <c r="C169" s="9" t="s">
        <v>115</v>
      </c>
      <c r="D169" s="27">
        <v>182.5</v>
      </c>
    </row>
    <row r="170" spans="1:4">
      <c r="A170" s="64" t="s">
        <v>170</v>
      </c>
      <c r="B170" s="8">
        <f t="shared" si="3"/>
        <v>2015</v>
      </c>
      <c r="C170" s="9" t="s">
        <v>116</v>
      </c>
      <c r="D170" s="27">
        <v>122.16670000000001</v>
      </c>
    </row>
    <row r="171" spans="1:4">
      <c r="A171" s="64" t="s">
        <v>170</v>
      </c>
      <c r="B171" s="8">
        <f t="shared" si="3"/>
        <v>2015</v>
      </c>
      <c r="C171" s="9" t="s">
        <v>118</v>
      </c>
      <c r="D171" s="27">
        <v>132.66669999999999</v>
      </c>
    </row>
    <row r="172" spans="1:4">
      <c r="A172" s="64" t="s">
        <v>171</v>
      </c>
      <c r="B172" s="8">
        <f t="shared" si="3"/>
        <v>2015</v>
      </c>
      <c r="C172" s="9" t="s">
        <v>115</v>
      </c>
      <c r="D172" s="27">
        <v>178.75</v>
      </c>
    </row>
    <row r="173" spans="1:4">
      <c r="A173" s="64" t="s">
        <v>171</v>
      </c>
      <c r="B173" s="8">
        <f t="shared" si="3"/>
        <v>2015</v>
      </c>
      <c r="C173" s="9" t="s">
        <v>116</v>
      </c>
      <c r="D173" s="27">
        <v>127.5</v>
      </c>
    </row>
    <row r="174" spans="1:4">
      <c r="A174" s="64" t="s">
        <v>171</v>
      </c>
      <c r="B174" s="8">
        <f t="shared" si="3"/>
        <v>2015</v>
      </c>
      <c r="C174" s="9" t="s">
        <v>118</v>
      </c>
      <c r="D174" s="27">
        <v>135</v>
      </c>
    </row>
    <row r="175" spans="1:4">
      <c r="A175" s="64" t="s">
        <v>172</v>
      </c>
      <c r="B175" s="8">
        <f t="shared" si="3"/>
        <v>2015</v>
      </c>
      <c r="C175" s="9" t="s">
        <v>115</v>
      </c>
      <c r="D175" s="27">
        <v>168.33330000000001</v>
      </c>
    </row>
    <row r="176" spans="1:4">
      <c r="A176" s="64" t="s">
        <v>172</v>
      </c>
      <c r="B176" s="8">
        <f t="shared" si="3"/>
        <v>2015</v>
      </c>
      <c r="C176" s="9" t="s">
        <v>116</v>
      </c>
      <c r="D176" s="27">
        <v>125.41670000000001</v>
      </c>
    </row>
    <row r="177" spans="1:4">
      <c r="A177" s="64" t="s">
        <v>172</v>
      </c>
      <c r="B177" s="8">
        <f t="shared" si="3"/>
        <v>2015</v>
      </c>
      <c r="C177" s="9" t="s">
        <v>118</v>
      </c>
      <c r="D177" s="27">
        <v>103.75</v>
      </c>
    </row>
    <row r="178" spans="1:4">
      <c r="A178" s="64" t="s">
        <v>173</v>
      </c>
      <c r="B178" s="8">
        <f t="shared" si="3"/>
        <v>2015</v>
      </c>
      <c r="C178" s="9" t="s">
        <v>115</v>
      </c>
      <c r="D178" s="27">
        <v>158.41669999999999</v>
      </c>
    </row>
    <row r="179" spans="1:4">
      <c r="A179" s="64" t="s">
        <v>173</v>
      </c>
      <c r="B179" s="8">
        <f t="shared" si="3"/>
        <v>2015</v>
      </c>
      <c r="C179" s="9" t="s">
        <v>116</v>
      </c>
      <c r="D179" s="27">
        <v>125.5</v>
      </c>
    </row>
    <row r="180" spans="1:4">
      <c r="A180" s="64" t="s">
        <v>173</v>
      </c>
      <c r="B180" s="8">
        <f t="shared" si="3"/>
        <v>2015</v>
      </c>
      <c r="C180" s="9" t="s">
        <v>118</v>
      </c>
      <c r="D180" s="27">
        <v>97.083299999999994</v>
      </c>
    </row>
    <row r="181" spans="1:4">
      <c r="A181" s="64" t="s">
        <v>174</v>
      </c>
      <c r="B181" s="8">
        <f t="shared" si="3"/>
        <v>2015</v>
      </c>
      <c r="C181" s="9" t="s">
        <v>115</v>
      </c>
      <c r="D181" s="27">
        <v>154.16669999999999</v>
      </c>
    </row>
    <row r="182" spans="1:4">
      <c r="A182" s="64" t="s">
        <v>174</v>
      </c>
      <c r="B182" s="8">
        <f t="shared" si="3"/>
        <v>2015</v>
      </c>
      <c r="C182" s="9" t="s">
        <v>116</v>
      </c>
      <c r="D182" s="27">
        <v>112</v>
      </c>
    </row>
    <row r="183" spans="1:4">
      <c r="A183" s="64" t="s">
        <v>174</v>
      </c>
      <c r="B183" s="8">
        <f t="shared" si="3"/>
        <v>2015</v>
      </c>
      <c r="C183" s="9" t="s">
        <v>118</v>
      </c>
      <c r="D183" s="27">
        <v>85.333299999999994</v>
      </c>
    </row>
    <row r="184" spans="1:4">
      <c r="A184" s="64" t="s">
        <v>175</v>
      </c>
      <c r="B184" s="8">
        <f t="shared" si="3"/>
        <v>2015</v>
      </c>
      <c r="C184" s="9" t="s">
        <v>115</v>
      </c>
      <c r="D184" s="27">
        <v>148.33330000000001</v>
      </c>
    </row>
    <row r="185" spans="1:4">
      <c r="A185" s="64" t="s">
        <v>175</v>
      </c>
      <c r="B185" s="8">
        <f t="shared" si="3"/>
        <v>2015</v>
      </c>
      <c r="C185" s="9" t="s">
        <v>116</v>
      </c>
      <c r="D185" s="27">
        <v>100.83329999999999</v>
      </c>
    </row>
    <row r="186" spans="1:4">
      <c r="A186" s="64" t="s">
        <v>175</v>
      </c>
      <c r="B186" s="8">
        <f t="shared" si="3"/>
        <v>2015</v>
      </c>
      <c r="C186" s="9" t="s">
        <v>118</v>
      </c>
      <c r="D186" s="27">
        <v>79.583299999999994</v>
      </c>
    </row>
    <row r="187" spans="1:4">
      <c r="A187" s="64" t="s">
        <v>176</v>
      </c>
      <c r="B187" s="8">
        <f t="shared" si="3"/>
        <v>2015</v>
      </c>
      <c r="C187" s="9" t="s">
        <v>115</v>
      </c>
      <c r="D187" s="27">
        <v>142.91669999999999</v>
      </c>
    </row>
    <row r="188" spans="1:4">
      <c r="A188" s="64" t="s">
        <v>176</v>
      </c>
      <c r="B188" s="8">
        <f t="shared" si="3"/>
        <v>2015</v>
      </c>
      <c r="C188" s="9" t="s">
        <v>116</v>
      </c>
      <c r="D188" s="27">
        <v>94.583299999999994</v>
      </c>
    </row>
    <row r="189" spans="1:4">
      <c r="A189" s="64" t="s">
        <v>176</v>
      </c>
      <c r="B189" s="8">
        <f t="shared" si="3"/>
        <v>2015</v>
      </c>
      <c r="C189" s="9" t="s">
        <v>118</v>
      </c>
      <c r="D189" s="27">
        <v>77.833299999999994</v>
      </c>
    </row>
    <row r="190" spans="1:4">
      <c r="A190" s="64" t="s">
        <v>177</v>
      </c>
      <c r="B190" s="8">
        <f t="shared" si="3"/>
        <v>2015</v>
      </c>
      <c r="C190" s="9" t="s">
        <v>115</v>
      </c>
      <c r="D190" s="27">
        <v>135.5</v>
      </c>
    </row>
    <row r="191" spans="1:4">
      <c r="A191" s="64" t="s">
        <v>177</v>
      </c>
      <c r="B191" s="8">
        <f t="shared" si="3"/>
        <v>2015</v>
      </c>
      <c r="C191" s="9" t="s">
        <v>116</v>
      </c>
      <c r="D191" s="27">
        <v>95.833299999999994</v>
      </c>
    </row>
    <row r="192" spans="1:4">
      <c r="A192" s="64" t="s">
        <v>177</v>
      </c>
      <c r="B192" s="8">
        <f t="shared" si="3"/>
        <v>2015</v>
      </c>
      <c r="C192" s="9" t="s">
        <v>118</v>
      </c>
      <c r="D192" s="27">
        <v>77.916700000000006</v>
      </c>
    </row>
    <row r="193" spans="1:4">
      <c r="A193" s="64" t="s">
        <v>178</v>
      </c>
      <c r="B193" s="8">
        <f t="shared" si="3"/>
        <v>2015</v>
      </c>
      <c r="C193" s="9" t="s">
        <v>115</v>
      </c>
      <c r="D193" s="27">
        <v>142.5</v>
      </c>
    </row>
    <row r="194" spans="1:4">
      <c r="A194" s="64" t="s">
        <v>178</v>
      </c>
      <c r="B194" s="8">
        <f t="shared" si="3"/>
        <v>2015</v>
      </c>
      <c r="C194" s="9" t="s">
        <v>116</v>
      </c>
      <c r="D194" s="27">
        <v>93.25</v>
      </c>
    </row>
    <row r="195" spans="1:4">
      <c r="A195" s="64" t="s">
        <v>178</v>
      </c>
      <c r="B195" s="8">
        <f t="shared" si="3"/>
        <v>2015</v>
      </c>
      <c r="C195" s="9" t="s">
        <v>118</v>
      </c>
      <c r="D195" s="27">
        <v>81.25</v>
      </c>
    </row>
    <row r="196" spans="1:4">
      <c r="A196" s="64" t="s">
        <v>179</v>
      </c>
      <c r="B196" s="8">
        <f t="shared" ref="B196:B259" si="4">YEAR(A196)</f>
        <v>2015</v>
      </c>
      <c r="C196" s="9" t="s">
        <v>115</v>
      </c>
      <c r="D196" s="27">
        <v>146.25</v>
      </c>
    </row>
    <row r="197" spans="1:4">
      <c r="A197" s="64" t="s">
        <v>179</v>
      </c>
      <c r="B197" s="8">
        <f t="shared" si="4"/>
        <v>2015</v>
      </c>
      <c r="C197" s="9" t="s">
        <v>116</v>
      </c>
      <c r="D197" s="27">
        <v>89.5</v>
      </c>
    </row>
    <row r="198" spans="1:4">
      <c r="A198" s="64" t="s">
        <v>179</v>
      </c>
      <c r="B198" s="8">
        <f t="shared" si="4"/>
        <v>2015</v>
      </c>
      <c r="C198" s="9" t="s">
        <v>118</v>
      </c>
      <c r="D198" s="27">
        <v>85.5</v>
      </c>
    </row>
    <row r="199" spans="1:4">
      <c r="A199" s="64" t="s">
        <v>180</v>
      </c>
      <c r="B199" s="8">
        <f t="shared" si="4"/>
        <v>2015</v>
      </c>
      <c r="C199" s="9" t="s">
        <v>115</v>
      </c>
      <c r="D199" s="27">
        <v>167.16669999999999</v>
      </c>
    </row>
    <row r="200" spans="1:4">
      <c r="A200" s="64" t="s">
        <v>180</v>
      </c>
      <c r="B200" s="8">
        <f t="shared" si="4"/>
        <v>2015</v>
      </c>
      <c r="C200" s="9" t="s">
        <v>116</v>
      </c>
      <c r="D200" s="27">
        <v>101.33329999999999</v>
      </c>
    </row>
    <row r="201" spans="1:4">
      <c r="A201" s="64" t="s">
        <v>180</v>
      </c>
      <c r="B201" s="8">
        <f t="shared" si="4"/>
        <v>2015</v>
      </c>
      <c r="C201" s="9" t="s">
        <v>118</v>
      </c>
      <c r="D201" s="27">
        <v>84.5</v>
      </c>
    </row>
    <row r="202" spans="1:4">
      <c r="A202" s="64" t="s">
        <v>181</v>
      </c>
      <c r="B202" s="8">
        <f t="shared" si="4"/>
        <v>2015</v>
      </c>
      <c r="C202" s="9" t="s">
        <v>115</v>
      </c>
      <c r="D202" s="27">
        <v>180.5</v>
      </c>
    </row>
    <row r="203" spans="1:4">
      <c r="A203" s="64" t="s">
        <v>181</v>
      </c>
      <c r="B203" s="8">
        <f t="shared" si="4"/>
        <v>2015</v>
      </c>
      <c r="C203" s="9" t="s">
        <v>116</v>
      </c>
      <c r="D203" s="27">
        <v>114.5</v>
      </c>
    </row>
    <row r="204" spans="1:4">
      <c r="A204" s="64" t="s">
        <v>181</v>
      </c>
      <c r="B204" s="8">
        <f t="shared" si="4"/>
        <v>2015</v>
      </c>
      <c r="C204" s="9" t="s">
        <v>118</v>
      </c>
      <c r="D204" s="27">
        <v>99.5</v>
      </c>
    </row>
    <row r="205" spans="1:4">
      <c r="A205" s="64" t="s">
        <v>182</v>
      </c>
      <c r="B205" s="8">
        <f t="shared" si="4"/>
        <v>2015</v>
      </c>
      <c r="C205" s="9" t="s">
        <v>115</v>
      </c>
      <c r="D205" s="27">
        <v>190</v>
      </c>
    </row>
    <row r="206" spans="1:4">
      <c r="A206" s="64" t="s">
        <v>182</v>
      </c>
      <c r="B206" s="8">
        <f t="shared" si="4"/>
        <v>2015</v>
      </c>
      <c r="C206" s="9" t="s">
        <v>116</v>
      </c>
      <c r="D206" s="27">
        <v>124.08329999999999</v>
      </c>
    </row>
    <row r="207" spans="1:4">
      <c r="A207" s="64" t="s">
        <v>182</v>
      </c>
      <c r="B207" s="8">
        <f t="shared" si="4"/>
        <v>2015</v>
      </c>
      <c r="C207" s="9" t="s">
        <v>118</v>
      </c>
      <c r="D207" s="27">
        <v>107.58329999999999</v>
      </c>
    </row>
    <row r="208" spans="1:4">
      <c r="A208" s="64" t="s">
        <v>183</v>
      </c>
      <c r="B208" s="8">
        <f t="shared" si="4"/>
        <v>2015</v>
      </c>
      <c r="C208" s="9" t="s">
        <v>115</v>
      </c>
      <c r="D208" s="27">
        <v>201</v>
      </c>
    </row>
    <row r="209" spans="1:4">
      <c r="A209" s="64" t="s">
        <v>183</v>
      </c>
      <c r="B209" s="8">
        <f t="shared" si="4"/>
        <v>2015</v>
      </c>
      <c r="C209" s="9" t="s">
        <v>116</v>
      </c>
      <c r="D209" s="27">
        <v>131.4</v>
      </c>
    </row>
    <row r="210" spans="1:4">
      <c r="A210" s="64" t="s">
        <v>183</v>
      </c>
      <c r="B210" s="8">
        <f t="shared" si="4"/>
        <v>2015</v>
      </c>
      <c r="C210" s="9" t="s">
        <v>118</v>
      </c>
      <c r="D210" s="27">
        <v>113.5</v>
      </c>
    </row>
    <row r="211" spans="1:4">
      <c r="A211" s="64" t="s">
        <v>184</v>
      </c>
      <c r="B211" s="8">
        <f t="shared" si="4"/>
        <v>2015</v>
      </c>
      <c r="C211" s="9" t="s">
        <v>115</v>
      </c>
      <c r="D211" s="27">
        <v>201</v>
      </c>
    </row>
    <row r="212" spans="1:4">
      <c r="A212" s="64" t="s">
        <v>184</v>
      </c>
      <c r="B212" s="8">
        <f t="shared" si="4"/>
        <v>2015</v>
      </c>
      <c r="C212" s="9" t="s">
        <v>116</v>
      </c>
      <c r="D212" s="27">
        <v>132.5</v>
      </c>
    </row>
    <row r="213" spans="1:4">
      <c r="A213" s="64" t="s">
        <v>184</v>
      </c>
      <c r="B213" s="8">
        <f t="shared" si="4"/>
        <v>2015</v>
      </c>
      <c r="C213" s="9" t="s">
        <v>118</v>
      </c>
      <c r="D213" s="27">
        <v>116</v>
      </c>
    </row>
    <row r="214" spans="1:4">
      <c r="A214" s="64" t="s">
        <v>185</v>
      </c>
      <c r="B214" s="8">
        <f t="shared" si="4"/>
        <v>2015</v>
      </c>
      <c r="C214" s="9" t="s">
        <v>115</v>
      </c>
      <c r="D214" s="27">
        <v>182.66669999999999</v>
      </c>
    </row>
    <row r="215" spans="1:4">
      <c r="A215" s="64" t="s">
        <v>185</v>
      </c>
      <c r="B215" s="8">
        <f t="shared" si="4"/>
        <v>2015</v>
      </c>
      <c r="C215" s="9" t="s">
        <v>116</v>
      </c>
      <c r="D215" s="27">
        <v>118.75</v>
      </c>
    </row>
    <row r="216" spans="1:4">
      <c r="A216" s="64" t="s">
        <v>185</v>
      </c>
      <c r="B216" s="8">
        <f t="shared" si="4"/>
        <v>2015</v>
      </c>
      <c r="C216" s="9" t="s">
        <v>118</v>
      </c>
      <c r="D216" s="27">
        <v>106.33329999999999</v>
      </c>
    </row>
    <row r="217" spans="1:4">
      <c r="A217" s="64" t="s">
        <v>186</v>
      </c>
      <c r="B217" s="8">
        <f t="shared" si="4"/>
        <v>2015</v>
      </c>
      <c r="C217" s="9" t="s">
        <v>115</v>
      </c>
      <c r="D217" s="27">
        <v>170</v>
      </c>
    </row>
    <row r="218" spans="1:4">
      <c r="A218" s="64" t="s">
        <v>186</v>
      </c>
      <c r="B218" s="8">
        <f t="shared" si="4"/>
        <v>2015</v>
      </c>
      <c r="C218" s="9" t="s">
        <v>116</v>
      </c>
      <c r="D218" s="27">
        <v>110</v>
      </c>
    </row>
    <row r="219" spans="1:4">
      <c r="A219" s="64" t="s">
        <v>186</v>
      </c>
      <c r="B219" s="8">
        <f t="shared" si="4"/>
        <v>2015</v>
      </c>
      <c r="C219" s="9" t="s">
        <v>118</v>
      </c>
      <c r="D219" s="27">
        <v>100.91670000000001</v>
      </c>
    </row>
    <row r="220" spans="1:4">
      <c r="A220" s="64" t="s">
        <v>187</v>
      </c>
      <c r="B220" s="8">
        <f t="shared" si="4"/>
        <v>2015</v>
      </c>
      <c r="C220" s="9" t="s">
        <v>115</v>
      </c>
      <c r="D220" s="27">
        <v>152.58330000000001</v>
      </c>
    </row>
    <row r="221" spans="1:4">
      <c r="A221" s="64" t="s">
        <v>187</v>
      </c>
      <c r="B221" s="8">
        <f t="shared" si="4"/>
        <v>2015</v>
      </c>
      <c r="C221" s="9" t="s">
        <v>116</v>
      </c>
      <c r="D221" s="27">
        <v>100</v>
      </c>
    </row>
    <row r="222" spans="1:4">
      <c r="A222" s="64" t="s">
        <v>187</v>
      </c>
      <c r="B222" s="8">
        <f t="shared" si="4"/>
        <v>2015</v>
      </c>
      <c r="C222" s="9" t="s">
        <v>118</v>
      </c>
      <c r="D222" s="27">
        <v>91.75</v>
      </c>
    </row>
    <row r="223" spans="1:4">
      <c r="A223" s="64" t="s">
        <v>188</v>
      </c>
      <c r="B223" s="8">
        <f t="shared" si="4"/>
        <v>2015</v>
      </c>
      <c r="C223" s="9" t="s">
        <v>115</v>
      </c>
      <c r="D223" s="27">
        <v>133.75</v>
      </c>
    </row>
    <row r="224" spans="1:4">
      <c r="A224" s="64" t="s">
        <v>188</v>
      </c>
      <c r="B224" s="8">
        <f t="shared" si="4"/>
        <v>2015</v>
      </c>
      <c r="C224" s="9" t="s">
        <v>116</v>
      </c>
      <c r="D224" s="27">
        <v>87.583299999999994</v>
      </c>
    </row>
    <row r="225" spans="1:4">
      <c r="A225" s="64" t="s">
        <v>188</v>
      </c>
      <c r="B225" s="8">
        <f t="shared" si="4"/>
        <v>2015</v>
      </c>
      <c r="C225" s="9" t="s">
        <v>118</v>
      </c>
      <c r="D225" s="27">
        <v>79.5</v>
      </c>
    </row>
    <row r="226" spans="1:4">
      <c r="A226" s="64" t="s">
        <v>189</v>
      </c>
      <c r="B226" s="8">
        <f t="shared" si="4"/>
        <v>2015</v>
      </c>
      <c r="C226" s="9" t="s">
        <v>115</v>
      </c>
      <c r="D226" s="27">
        <v>117</v>
      </c>
    </row>
    <row r="227" spans="1:4">
      <c r="A227" s="64" t="s">
        <v>189</v>
      </c>
      <c r="B227" s="8">
        <f t="shared" si="4"/>
        <v>2015</v>
      </c>
      <c r="C227" s="9" t="s">
        <v>116</v>
      </c>
      <c r="D227" s="27">
        <v>76</v>
      </c>
    </row>
    <row r="228" spans="1:4">
      <c r="A228" s="64" t="s">
        <v>189</v>
      </c>
      <c r="B228" s="8">
        <f t="shared" si="4"/>
        <v>2015</v>
      </c>
      <c r="C228" s="9" t="s">
        <v>118</v>
      </c>
      <c r="D228" s="27">
        <v>72</v>
      </c>
    </row>
    <row r="229" spans="1:4">
      <c r="A229" s="64" t="s">
        <v>190</v>
      </c>
      <c r="B229" s="8">
        <f t="shared" si="4"/>
        <v>2015</v>
      </c>
      <c r="C229" s="9" t="s">
        <v>115</v>
      </c>
      <c r="D229" s="27">
        <v>116</v>
      </c>
    </row>
    <row r="230" spans="1:4">
      <c r="A230" s="64" t="s">
        <v>190</v>
      </c>
      <c r="B230" s="8">
        <f t="shared" si="4"/>
        <v>2015</v>
      </c>
      <c r="C230" s="9" t="s">
        <v>116</v>
      </c>
      <c r="D230" s="27">
        <v>70.916700000000006</v>
      </c>
    </row>
    <row r="231" spans="1:4">
      <c r="A231" s="64" t="s">
        <v>190</v>
      </c>
      <c r="B231" s="8">
        <f t="shared" si="4"/>
        <v>2015</v>
      </c>
      <c r="C231" s="9" t="s">
        <v>118</v>
      </c>
      <c r="D231" s="27">
        <v>67.833299999999994</v>
      </c>
    </row>
    <row r="232" spans="1:4">
      <c r="A232" s="64" t="s">
        <v>191</v>
      </c>
      <c r="B232" s="8">
        <f t="shared" si="4"/>
        <v>2015</v>
      </c>
      <c r="C232" s="9" t="s">
        <v>115</v>
      </c>
      <c r="D232" s="27">
        <v>114.66670000000001</v>
      </c>
    </row>
    <row r="233" spans="1:4">
      <c r="A233" s="64" t="s">
        <v>191</v>
      </c>
      <c r="B233" s="8">
        <f t="shared" si="4"/>
        <v>2015</v>
      </c>
      <c r="C233" s="9" t="s">
        <v>116</v>
      </c>
      <c r="D233" s="27">
        <v>65</v>
      </c>
    </row>
    <row r="234" spans="1:4">
      <c r="A234" s="64" t="s">
        <v>191</v>
      </c>
      <c r="B234" s="8">
        <f t="shared" si="4"/>
        <v>2015</v>
      </c>
      <c r="C234" s="9" t="s">
        <v>118</v>
      </c>
      <c r="D234" s="27">
        <v>64.083299999999994</v>
      </c>
    </row>
    <row r="235" spans="1:4">
      <c r="A235" s="64" t="s">
        <v>192</v>
      </c>
      <c r="B235" s="8">
        <f t="shared" si="4"/>
        <v>2015</v>
      </c>
      <c r="C235" s="9" t="s">
        <v>115</v>
      </c>
      <c r="D235" s="27">
        <v>108.41670000000001</v>
      </c>
    </row>
    <row r="236" spans="1:4">
      <c r="A236" s="64" t="s">
        <v>192</v>
      </c>
      <c r="B236" s="8">
        <f t="shared" si="4"/>
        <v>2015</v>
      </c>
      <c r="C236" s="9" t="s">
        <v>116</v>
      </c>
      <c r="D236" s="27">
        <v>58.916699999999999</v>
      </c>
    </row>
    <row r="237" spans="1:4">
      <c r="A237" s="64" t="s">
        <v>192</v>
      </c>
      <c r="B237" s="8">
        <f t="shared" si="4"/>
        <v>2015</v>
      </c>
      <c r="C237" s="9" t="s">
        <v>118</v>
      </c>
      <c r="D237" s="27">
        <v>58.25</v>
      </c>
    </row>
    <row r="238" spans="1:4">
      <c r="A238" s="64" t="s">
        <v>193</v>
      </c>
      <c r="B238" s="8">
        <f t="shared" si="4"/>
        <v>2015</v>
      </c>
      <c r="C238" s="9" t="s">
        <v>115</v>
      </c>
      <c r="D238" s="27">
        <v>110.5</v>
      </c>
    </row>
    <row r="239" spans="1:4">
      <c r="A239" s="64" t="s">
        <v>193</v>
      </c>
      <c r="B239" s="8">
        <f t="shared" si="4"/>
        <v>2015</v>
      </c>
      <c r="C239" s="9" t="s">
        <v>116</v>
      </c>
      <c r="D239" s="27">
        <v>56.75</v>
      </c>
    </row>
    <row r="240" spans="1:4">
      <c r="A240" s="64" t="s">
        <v>193</v>
      </c>
      <c r="B240" s="8">
        <f t="shared" si="4"/>
        <v>2015</v>
      </c>
      <c r="C240" s="9" t="s">
        <v>118</v>
      </c>
      <c r="D240" s="27">
        <v>57</v>
      </c>
    </row>
    <row r="241" spans="1:4">
      <c r="A241" s="64" t="s">
        <v>194</v>
      </c>
      <c r="B241" s="8">
        <f t="shared" si="4"/>
        <v>2015</v>
      </c>
      <c r="C241" s="9" t="s">
        <v>115</v>
      </c>
      <c r="D241" s="27">
        <v>149</v>
      </c>
    </row>
    <row r="242" spans="1:4">
      <c r="A242" s="64" t="s">
        <v>194</v>
      </c>
      <c r="B242" s="8">
        <f t="shared" si="4"/>
        <v>2015</v>
      </c>
      <c r="C242" s="9" t="s">
        <v>116</v>
      </c>
      <c r="D242" s="27">
        <v>60</v>
      </c>
    </row>
    <row r="243" spans="1:4">
      <c r="A243" s="64" t="s">
        <v>194</v>
      </c>
      <c r="B243" s="8">
        <f t="shared" si="4"/>
        <v>2015</v>
      </c>
      <c r="C243" s="9" t="s">
        <v>118</v>
      </c>
      <c r="D243" s="27">
        <v>57</v>
      </c>
    </row>
    <row r="244" spans="1:4">
      <c r="A244" s="64" t="s">
        <v>195</v>
      </c>
      <c r="B244" s="8">
        <f t="shared" si="4"/>
        <v>2015</v>
      </c>
      <c r="C244" s="9" t="s">
        <v>115</v>
      </c>
      <c r="D244" s="27">
        <v>145.5</v>
      </c>
    </row>
    <row r="245" spans="1:4">
      <c r="A245" s="64" t="s">
        <v>195</v>
      </c>
      <c r="B245" s="8">
        <f t="shared" si="4"/>
        <v>2015</v>
      </c>
      <c r="C245" s="9" t="s">
        <v>116</v>
      </c>
      <c r="D245" s="27">
        <v>56.5</v>
      </c>
    </row>
    <row r="246" spans="1:4">
      <c r="A246" s="64" t="s">
        <v>195</v>
      </c>
      <c r="B246" s="8">
        <f t="shared" si="4"/>
        <v>2015</v>
      </c>
      <c r="C246" s="9" t="s">
        <v>118</v>
      </c>
      <c r="D246" s="27">
        <v>53.666699999999999</v>
      </c>
    </row>
    <row r="247" spans="1:4">
      <c r="A247" s="64" t="s">
        <v>196</v>
      </c>
      <c r="B247" s="8">
        <f t="shared" si="4"/>
        <v>2015</v>
      </c>
      <c r="C247" s="9" t="s">
        <v>115</v>
      </c>
      <c r="D247" s="27">
        <v>141.83330000000001</v>
      </c>
    </row>
    <row r="248" spans="1:4">
      <c r="A248" s="64" t="s">
        <v>196</v>
      </c>
      <c r="B248" s="8">
        <f t="shared" si="4"/>
        <v>2015</v>
      </c>
      <c r="C248" s="9" t="s">
        <v>116</v>
      </c>
      <c r="D248" s="27">
        <v>51.666699999999999</v>
      </c>
    </row>
    <row r="249" spans="1:4">
      <c r="A249" s="64" t="s">
        <v>196</v>
      </c>
      <c r="B249" s="8">
        <f t="shared" si="4"/>
        <v>2015</v>
      </c>
      <c r="C249" s="9" t="s">
        <v>118</v>
      </c>
      <c r="D249" s="27">
        <v>61</v>
      </c>
    </row>
    <row r="250" spans="1:4">
      <c r="A250" s="64" t="s">
        <v>197</v>
      </c>
      <c r="B250" s="8">
        <f t="shared" si="4"/>
        <v>2015</v>
      </c>
      <c r="C250" s="9" t="s">
        <v>115</v>
      </c>
      <c r="D250" s="27">
        <v>140</v>
      </c>
    </row>
    <row r="251" spans="1:4">
      <c r="A251" s="64" t="s">
        <v>197</v>
      </c>
      <c r="B251" s="8">
        <f t="shared" si="4"/>
        <v>2015</v>
      </c>
      <c r="C251" s="9" t="s">
        <v>116</v>
      </c>
      <c r="D251" s="27">
        <v>50</v>
      </c>
    </row>
    <row r="252" spans="1:4">
      <c r="A252" s="64" t="s">
        <v>197</v>
      </c>
      <c r="B252" s="8">
        <f t="shared" si="4"/>
        <v>2015</v>
      </c>
      <c r="C252" s="9" t="s">
        <v>118</v>
      </c>
      <c r="D252" s="27">
        <v>64</v>
      </c>
    </row>
    <row r="253" spans="1:4">
      <c r="A253" s="64" t="s">
        <v>198</v>
      </c>
      <c r="B253" s="8">
        <f t="shared" si="4"/>
        <v>2015</v>
      </c>
      <c r="C253" s="9" t="s">
        <v>115</v>
      </c>
      <c r="D253" s="27">
        <v>169</v>
      </c>
    </row>
    <row r="254" spans="1:4">
      <c r="A254" s="64" t="s">
        <v>198</v>
      </c>
      <c r="B254" s="8">
        <f t="shared" si="4"/>
        <v>2015</v>
      </c>
      <c r="C254" s="9" t="s">
        <v>116</v>
      </c>
      <c r="D254" s="27">
        <v>67.5</v>
      </c>
    </row>
    <row r="255" spans="1:4">
      <c r="A255" s="64" t="s">
        <v>198</v>
      </c>
      <c r="B255" s="8">
        <f t="shared" si="4"/>
        <v>2015</v>
      </c>
      <c r="C255" s="9" t="s">
        <v>118</v>
      </c>
      <c r="D255" s="27">
        <v>86</v>
      </c>
    </row>
    <row r="256" spans="1:4">
      <c r="A256" s="64" t="s">
        <v>199</v>
      </c>
      <c r="B256" s="8">
        <f t="shared" si="4"/>
        <v>2015</v>
      </c>
      <c r="C256" s="9" t="s">
        <v>115</v>
      </c>
      <c r="D256" s="27">
        <v>173.33330000000001</v>
      </c>
    </row>
    <row r="257" spans="1:4">
      <c r="A257" s="64" t="s">
        <v>199</v>
      </c>
      <c r="B257" s="8">
        <f t="shared" si="4"/>
        <v>2015</v>
      </c>
      <c r="C257" s="9" t="s">
        <v>116</v>
      </c>
      <c r="D257" s="27">
        <v>72.5</v>
      </c>
    </row>
    <row r="258" spans="1:4">
      <c r="A258" s="64" t="s">
        <v>199</v>
      </c>
      <c r="B258" s="8">
        <f t="shared" si="4"/>
        <v>2015</v>
      </c>
      <c r="C258" s="9" t="s">
        <v>118</v>
      </c>
      <c r="D258" s="27">
        <v>92.5</v>
      </c>
    </row>
    <row r="259" spans="1:4">
      <c r="A259" s="64" t="s">
        <v>200</v>
      </c>
      <c r="B259" s="8">
        <f t="shared" si="4"/>
        <v>2015</v>
      </c>
      <c r="C259" s="9" t="s">
        <v>115</v>
      </c>
      <c r="D259" s="27">
        <v>182.5</v>
      </c>
    </row>
    <row r="260" spans="1:4">
      <c r="A260" s="64" t="s">
        <v>200</v>
      </c>
      <c r="B260" s="8">
        <f t="shared" ref="B260:B323" si="5">YEAR(A260)</f>
        <v>2015</v>
      </c>
      <c r="C260" s="9" t="s">
        <v>116</v>
      </c>
      <c r="D260" s="27">
        <v>78.5</v>
      </c>
    </row>
    <row r="261" spans="1:4">
      <c r="A261" s="64" t="s">
        <v>200</v>
      </c>
      <c r="B261" s="8">
        <f t="shared" si="5"/>
        <v>2015</v>
      </c>
      <c r="C261" s="9" t="s">
        <v>118</v>
      </c>
      <c r="D261" s="27">
        <v>97</v>
      </c>
    </row>
    <row r="262" spans="1:4">
      <c r="A262" s="64" t="s">
        <v>201</v>
      </c>
      <c r="B262" s="8">
        <f t="shared" si="5"/>
        <v>2015</v>
      </c>
      <c r="C262" s="9" t="s">
        <v>115</v>
      </c>
      <c r="D262" s="27">
        <v>223.33330000000001</v>
      </c>
    </row>
    <row r="263" spans="1:4">
      <c r="A263" s="64" t="s">
        <v>201</v>
      </c>
      <c r="B263" s="8">
        <f t="shared" si="5"/>
        <v>2015</v>
      </c>
      <c r="C263" s="9" t="s">
        <v>116</v>
      </c>
      <c r="D263" s="27">
        <v>94.166700000000006</v>
      </c>
    </row>
    <row r="264" spans="1:4">
      <c r="A264" s="64" t="s">
        <v>201</v>
      </c>
      <c r="B264" s="8">
        <f t="shared" si="5"/>
        <v>2015</v>
      </c>
      <c r="C264" s="9" t="s">
        <v>118</v>
      </c>
      <c r="D264" s="27">
        <v>127.5</v>
      </c>
    </row>
    <row r="265" spans="1:4">
      <c r="A265" s="64" t="s">
        <v>202</v>
      </c>
      <c r="B265" s="8">
        <f t="shared" si="5"/>
        <v>2015</v>
      </c>
      <c r="C265" s="9" t="s">
        <v>115</v>
      </c>
      <c r="D265" s="27">
        <v>242.5</v>
      </c>
    </row>
    <row r="266" spans="1:4">
      <c r="A266" s="64" t="s">
        <v>202</v>
      </c>
      <c r="B266" s="8">
        <f t="shared" si="5"/>
        <v>2015</v>
      </c>
      <c r="C266" s="9" t="s">
        <v>116</v>
      </c>
      <c r="D266" s="27">
        <v>112.5</v>
      </c>
    </row>
    <row r="267" spans="1:4">
      <c r="A267" s="64" t="s">
        <v>202</v>
      </c>
      <c r="B267" s="8">
        <f t="shared" si="5"/>
        <v>2015</v>
      </c>
      <c r="C267" s="9" t="s">
        <v>118</v>
      </c>
      <c r="D267" s="27">
        <v>135.66669999999999</v>
      </c>
    </row>
    <row r="268" spans="1:4">
      <c r="A268" s="64" t="s">
        <v>203</v>
      </c>
      <c r="B268" s="8">
        <f t="shared" si="5"/>
        <v>2015</v>
      </c>
      <c r="C268" s="9" t="s">
        <v>115</v>
      </c>
      <c r="D268" s="27">
        <v>215</v>
      </c>
    </row>
    <row r="269" spans="1:4">
      <c r="A269" s="64" t="s">
        <v>203</v>
      </c>
      <c r="B269" s="8">
        <f t="shared" si="5"/>
        <v>2015</v>
      </c>
      <c r="C269" s="9" t="s">
        <v>116</v>
      </c>
      <c r="D269" s="27">
        <v>122.33329999999999</v>
      </c>
    </row>
    <row r="270" spans="1:4">
      <c r="A270" s="64" t="s">
        <v>203</v>
      </c>
      <c r="B270" s="8">
        <f t="shared" si="5"/>
        <v>2015</v>
      </c>
      <c r="C270" s="9" t="s">
        <v>118</v>
      </c>
      <c r="D270" s="27">
        <v>129</v>
      </c>
    </row>
    <row r="271" spans="1:4">
      <c r="A271" s="64" t="s">
        <v>204</v>
      </c>
      <c r="B271" s="8">
        <f t="shared" si="5"/>
        <v>2015</v>
      </c>
      <c r="C271" s="9" t="s">
        <v>115</v>
      </c>
      <c r="D271" s="27">
        <v>226.25</v>
      </c>
    </row>
    <row r="272" spans="1:4">
      <c r="A272" s="64" t="s">
        <v>204</v>
      </c>
      <c r="B272" s="8">
        <f t="shared" si="5"/>
        <v>2015</v>
      </c>
      <c r="C272" s="9" t="s">
        <v>116</v>
      </c>
      <c r="D272" s="27">
        <v>138.25</v>
      </c>
    </row>
    <row r="273" spans="1:4">
      <c r="A273" s="64" t="s">
        <v>204</v>
      </c>
      <c r="B273" s="8">
        <f t="shared" si="5"/>
        <v>2015</v>
      </c>
      <c r="C273" s="9" t="s">
        <v>118</v>
      </c>
      <c r="D273" s="27">
        <v>126.33329999999999</v>
      </c>
    </row>
    <row r="274" spans="1:4">
      <c r="A274" s="64" t="s">
        <v>205</v>
      </c>
      <c r="B274" s="8">
        <f t="shared" si="5"/>
        <v>2015</v>
      </c>
      <c r="C274" s="9" t="s">
        <v>115</v>
      </c>
      <c r="D274" s="27">
        <v>245</v>
      </c>
    </row>
    <row r="275" spans="1:4">
      <c r="A275" s="64" t="s">
        <v>205</v>
      </c>
      <c r="B275" s="8">
        <f t="shared" si="5"/>
        <v>2015</v>
      </c>
      <c r="C275" s="9" t="s">
        <v>116</v>
      </c>
      <c r="D275" s="27">
        <v>140.41669999999999</v>
      </c>
    </row>
    <row r="276" spans="1:4">
      <c r="A276" s="64" t="s">
        <v>205</v>
      </c>
      <c r="B276" s="8">
        <f t="shared" si="5"/>
        <v>2015</v>
      </c>
      <c r="C276" s="9" t="s">
        <v>118</v>
      </c>
      <c r="D276" s="27">
        <v>118.33329999999999</v>
      </c>
    </row>
    <row r="277" spans="1:4">
      <c r="A277" s="64" t="s">
        <v>206</v>
      </c>
      <c r="B277" s="8">
        <f t="shared" si="5"/>
        <v>2015</v>
      </c>
      <c r="C277" s="9" t="s">
        <v>115</v>
      </c>
      <c r="D277" s="27">
        <v>242.5</v>
      </c>
    </row>
    <row r="278" spans="1:4">
      <c r="A278" s="64" t="s">
        <v>206</v>
      </c>
      <c r="B278" s="8">
        <f t="shared" si="5"/>
        <v>2015</v>
      </c>
      <c r="C278" s="9" t="s">
        <v>116</v>
      </c>
      <c r="D278" s="27">
        <v>137</v>
      </c>
    </row>
    <row r="279" spans="1:4">
      <c r="A279" s="64" t="s">
        <v>206</v>
      </c>
      <c r="B279" s="8">
        <f t="shared" si="5"/>
        <v>2015</v>
      </c>
      <c r="C279" s="9" t="s">
        <v>118</v>
      </c>
      <c r="D279" s="27">
        <v>113.66670000000001</v>
      </c>
    </row>
    <row r="280" spans="1:4">
      <c r="A280" s="64" t="s">
        <v>207</v>
      </c>
      <c r="B280" s="8">
        <f t="shared" si="5"/>
        <v>2015</v>
      </c>
      <c r="C280" s="9" t="s">
        <v>115</v>
      </c>
      <c r="D280" s="27">
        <v>240.75</v>
      </c>
    </row>
    <row r="281" spans="1:4">
      <c r="A281" s="64" t="s">
        <v>207</v>
      </c>
      <c r="B281" s="8">
        <f t="shared" si="5"/>
        <v>2015</v>
      </c>
      <c r="C281" s="9" t="s">
        <v>116</v>
      </c>
      <c r="D281" s="27">
        <v>134.25</v>
      </c>
    </row>
    <row r="282" spans="1:4">
      <c r="A282" s="64" t="s">
        <v>207</v>
      </c>
      <c r="B282" s="8">
        <f t="shared" si="5"/>
        <v>2015</v>
      </c>
      <c r="C282" s="9" t="s">
        <v>118</v>
      </c>
      <c r="D282" s="27">
        <v>110.5</v>
      </c>
    </row>
    <row r="283" spans="1:4">
      <c r="A283" s="64" t="s">
        <v>208</v>
      </c>
      <c r="B283" s="8">
        <f t="shared" si="5"/>
        <v>2015</v>
      </c>
      <c r="C283" s="9" t="s">
        <v>115</v>
      </c>
      <c r="D283" s="27">
        <v>205.83330000000001</v>
      </c>
    </row>
    <row r="284" spans="1:4">
      <c r="A284" s="64" t="s">
        <v>208</v>
      </c>
      <c r="B284" s="8">
        <f t="shared" si="5"/>
        <v>2015</v>
      </c>
      <c r="C284" s="9" t="s">
        <v>116</v>
      </c>
      <c r="D284" s="27">
        <v>112.5</v>
      </c>
    </row>
    <row r="285" spans="1:4">
      <c r="A285" s="64" t="s">
        <v>208</v>
      </c>
      <c r="B285" s="8">
        <f t="shared" si="5"/>
        <v>2015</v>
      </c>
      <c r="C285" s="9" t="s">
        <v>118</v>
      </c>
      <c r="D285" s="27">
        <v>96.166700000000006</v>
      </c>
    </row>
    <row r="286" spans="1:4">
      <c r="A286" s="64" t="s">
        <v>209</v>
      </c>
      <c r="B286" s="8">
        <f t="shared" si="5"/>
        <v>2015</v>
      </c>
      <c r="C286" s="9" t="s">
        <v>115</v>
      </c>
      <c r="D286" s="27">
        <v>187.33330000000001</v>
      </c>
    </row>
    <row r="287" spans="1:4">
      <c r="A287" s="64" t="s">
        <v>209</v>
      </c>
      <c r="B287" s="8">
        <f t="shared" si="5"/>
        <v>2015</v>
      </c>
      <c r="C287" s="9" t="s">
        <v>116</v>
      </c>
      <c r="D287" s="27">
        <v>104.66670000000001</v>
      </c>
    </row>
    <row r="288" spans="1:4">
      <c r="A288" s="64" t="s">
        <v>209</v>
      </c>
      <c r="B288" s="8">
        <f t="shared" si="5"/>
        <v>2015</v>
      </c>
      <c r="C288" s="9" t="s">
        <v>118</v>
      </c>
      <c r="D288" s="27">
        <v>89.333299999999994</v>
      </c>
    </row>
    <row r="289" spans="1:4">
      <c r="A289" s="64" t="s">
        <v>210</v>
      </c>
      <c r="B289" s="8">
        <f t="shared" si="5"/>
        <v>2015</v>
      </c>
      <c r="C289" s="9" t="s">
        <v>115</v>
      </c>
      <c r="D289" s="27">
        <v>191.16669999999999</v>
      </c>
    </row>
    <row r="290" spans="1:4">
      <c r="A290" s="64" t="s">
        <v>210</v>
      </c>
      <c r="B290" s="8">
        <f t="shared" si="5"/>
        <v>2015</v>
      </c>
      <c r="C290" s="9" t="s">
        <v>116</v>
      </c>
      <c r="D290" s="27">
        <v>114.75</v>
      </c>
    </row>
    <row r="291" spans="1:4">
      <c r="A291" s="64" t="s">
        <v>210</v>
      </c>
      <c r="B291" s="8">
        <f t="shared" si="5"/>
        <v>2015</v>
      </c>
      <c r="C291" s="9" t="s">
        <v>118</v>
      </c>
      <c r="D291" s="27">
        <v>99.333299999999994</v>
      </c>
    </row>
    <row r="292" spans="1:4">
      <c r="A292" s="64" t="s">
        <v>211</v>
      </c>
      <c r="B292" s="8">
        <f t="shared" si="5"/>
        <v>2015</v>
      </c>
      <c r="C292" s="9" t="s">
        <v>115</v>
      </c>
      <c r="D292" s="27">
        <v>173.16669999999999</v>
      </c>
    </row>
    <row r="293" spans="1:4">
      <c r="A293" s="64" t="s">
        <v>211</v>
      </c>
      <c r="B293" s="8">
        <f t="shared" si="5"/>
        <v>2015</v>
      </c>
      <c r="C293" s="9" t="s">
        <v>116</v>
      </c>
      <c r="D293" s="27">
        <v>103.83329999999999</v>
      </c>
    </row>
    <row r="294" spans="1:4">
      <c r="A294" s="64" t="s">
        <v>211</v>
      </c>
      <c r="B294" s="8">
        <f t="shared" si="5"/>
        <v>2015</v>
      </c>
      <c r="C294" s="9" t="s">
        <v>118</v>
      </c>
      <c r="D294" s="27">
        <v>97.916700000000006</v>
      </c>
    </row>
    <row r="295" spans="1:4">
      <c r="A295" s="64" t="s">
        <v>212</v>
      </c>
      <c r="B295" s="8">
        <f t="shared" si="5"/>
        <v>2015</v>
      </c>
      <c r="C295" s="9" t="s">
        <v>115</v>
      </c>
      <c r="D295" s="27">
        <v>169.16669999999999</v>
      </c>
    </row>
    <row r="296" spans="1:4">
      <c r="A296" s="64" t="s">
        <v>212</v>
      </c>
      <c r="B296" s="8">
        <f t="shared" si="5"/>
        <v>2015</v>
      </c>
      <c r="C296" s="9" t="s">
        <v>116</v>
      </c>
      <c r="D296" s="27">
        <v>93.166700000000006</v>
      </c>
    </row>
    <row r="297" spans="1:4">
      <c r="A297" s="64" t="s">
        <v>212</v>
      </c>
      <c r="B297" s="8">
        <f t="shared" si="5"/>
        <v>2015</v>
      </c>
      <c r="C297" s="9" t="s">
        <v>118</v>
      </c>
      <c r="D297" s="27">
        <v>97.583299999999994</v>
      </c>
    </row>
    <row r="298" spans="1:4">
      <c r="A298" s="64" t="s">
        <v>213</v>
      </c>
      <c r="B298" s="8">
        <f t="shared" si="5"/>
        <v>2015</v>
      </c>
      <c r="C298" s="9" t="s">
        <v>115</v>
      </c>
      <c r="D298" s="27">
        <v>161.66669999999999</v>
      </c>
    </row>
    <row r="299" spans="1:4">
      <c r="A299" s="64" t="s">
        <v>213</v>
      </c>
      <c r="B299" s="8">
        <f t="shared" si="5"/>
        <v>2015</v>
      </c>
      <c r="C299" s="9" t="s">
        <v>116</v>
      </c>
      <c r="D299" s="27">
        <v>88.833299999999994</v>
      </c>
    </row>
    <row r="300" spans="1:4">
      <c r="A300" s="64" t="s">
        <v>213</v>
      </c>
      <c r="B300" s="8">
        <f t="shared" si="5"/>
        <v>2015</v>
      </c>
      <c r="C300" s="9" t="s">
        <v>118</v>
      </c>
      <c r="D300" s="27">
        <v>90</v>
      </c>
    </row>
    <row r="301" spans="1:4">
      <c r="A301" s="64" t="s">
        <v>214</v>
      </c>
      <c r="B301" s="8">
        <f t="shared" si="5"/>
        <v>2015</v>
      </c>
      <c r="C301" s="9" t="s">
        <v>115</v>
      </c>
      <c r="D301" s="27">
        <v>159.5</v>
      </c>
    </row>
    <row r="302" spans="1:4">
      <c r="A302" s="64" t="s">
        <v>214</v>
      </c>
      <c r="B302" s="8">
        <f t="shared" si="5"/>
        <v>2015</v>
      </c>
      <c r="C302" s="9" t="s">
        <v>116</v>
      </c>
      <c r="D302" s="27">
        <v>85.833299999999994</v>
      </c>
    </row>
    <row r="303" spans="1:4">
      <c r="A303" s="64" t="s">
        <v>214</v>
      </c>
      <c r="B303" s="8">
        <f t="shared" si="5"/>
        <v>2015</v>
      </c>
      <c r="C303" s="9" t="s">
        <v>118</v>
      </c>
      <c r="D303" s="27">
        <v>87</v>
      </c>
    </row>
    <row r="304" spans="1:4">
      <c r="A304" s="64" t="s">
        <v>215</v>
      </c>
      <c r="B304" s="8">
        <f t="shared" si="5"/>
        <v>2015</v>
      </c>
      <c r="C304" s="9" t="s">
        <v>115</v>
      </c>
      <c r="D304" s="27">
        <v>189.25</v>
      </c>
    </row>
    <row r="305" spans="1:4">
      <c r="A305" s="64" t="s">
        <v>215</v>
      </c>
      <c r="B305" s="8">
        <f t="shared" si="5"/>
        <v>2015</v>
      </c>
      <c r="C305" s="9" t="s">
        <v>116</v>
      </c>
      <c r="D305" s="27">
        <v>120.5</v>
      </c>
    </row>
    <row r="306" spans="1:4">
      <c r="A306" s="64" t="s">
        <v>215</v>
      </c>
      <c r="B306" s="8">
        <f t="shared" si="5"/>
        <v>2015</v>
      </c>
      <c r="C306" s="9" t="s">
        <v>118</v>
      </c>
      <c r="D306" s="27">
        <v>110</v>
      </c>
    </row>
    <row r="307" spans="1:4">
      <c r="A307" s="64" t="s">
        <v>216</v>
      </c>
      <c r="B307" s="8">
        <f t="shared" si="5"/>
        <v>2016</v>
      </c>
      <c r="C307" s="9" t="s">
        <v>115</v>
      </c>
      <c r="D307" s="27">
        <v>151.33330000000001</v>
      </c>
    </row>
    <row r="308" spans="1:4">
      <c r="A308" s="64" t="s">
        <v>216</v>
      </c>
      <c r="B308" s="8">
        <f t="shared" si="5"/>
        <v>2016</v>
      </c>
      <c r="C308" s="9" t="s">
        <v>116</v>
      </c>
      <c r="D308" s="27">
        <v>99.25</v>
      </c>
    </row>
    <row r="309" spans="1:4">
      <c r="A309" s="64" t="s">
        <v>216</v>
      </c>
      <c r="B309" s="8">
        <f t="shared" si="5"/>
        <v>2016</v>
      </c>
      <c r="C309" s="9" t="s">
        <v>118</v>
      </c>
      <c r="D309" s="27">
        <v>88</v>
      </c>
    </row>
    <row r="310" spans="1:4">
      <c r="A310" s="64" t="s">
        <v>217</v>
      </c>
      <c r="B310" s="8">
        <f t="shared" si="5"/>
        <v>2016</v>
      </c>
      <c r="C310" s="9" t="s">
        <v>115</v>
      </c>
      <c r="D310" s="27">
        <v>137</v>
      </c>
    </row>
    <row r="311" spans="1:4">
      <c r="A311" s="64" t="s">
        <v>217</v>
      </c>
      <c r="B311" s="8">
        <f t="shared" si="5"/>
        <v>2016</v>
      </c>
      <c r="C311" s="9" t="s">
        <v>116</v>
      </c>
      <c r="D311" s="27">
        <v>95</v>
      </c>
    </row>
    <row r="312" spans="1:4">
      <c r="A312" s="64" t="s">
        <v>217</v>
      </c>
      <c r="B312" s="8">
        <f t="shared" si="5"/>
        <v>2016</v>
      </c>
      <c r="C312" s="9" t="s">
        <v>118</v>
      </c>
      <c r="D312" s="27">
        <v>86.25</v>
      </c>
    </row>
    <row r="313" spans="1:4">
      <c r="A313" s="64" t="s">
        <v>218</v>
      </c>
      <c r="B313" s="8">
        <f t="shared" si="5"/>
        <v>2016</v>
      </c>
      <c r="C313" s="9" t="s">
        <v>115</v>
      </c>
      <c r="D313" s="27">
        <v>138.83330000000001</v>
      </c>
    </row>
    <row r="314" spans="1:4">
      <c r="A314" s="64" t="s">
        <v>218</v>
      </c>
      <c r="B314" s="8">
        <f t="shared" si="5"/>
        <v>2016</v>
      </c>
      <c r="C314" s="9" t="s">
        <v>116</v>
      </c>
      <c r="D314" s="27">
        <v>90.75</v>
      </c>
    </row>
    <row r="315" spans="1:4">
      <c r="A315" s="64" t="s">
        <v>218</v>
      </c>
      <c r="B315" s="8">
        <f t="shared" si="5"/>
        <v>2016</v>
      </c>
      <c r="C315" s="9" t="s">
        <v>118</v>
      </c>
      <c r="D315" s="27">
        <v>80.833299999999994</v>
      </c>
    </row>
    <row r="316" spans="1:4">
      <c r="A316" s="64" t="s">
        <v>219</v>
      </c>
      <c r="B316" s="8">
        <f t="shared" si="5"/>
        <v>2016</v>
      </c>
      <c r="C316" s="9" t="s">
        <v>115</v>
      </c>
      <c r="D316" s="27">
        <v>141</v>
      </c>
    </row>
    <row r="317" spans="1:4">
      <c r="A317" s="64" t="s">
        <v>219</v>
      </c>
      <c r="B317" s="8">
        <f t="shared" si="5"/>
        <v>2016</v>
      </c>
      <c r="C317" s="9" t="s">
        <v>116</v>
      </c>
      <c r="D317" s="27">
        <v>89.833299999999994</v>
      </c>
    </row>
    <row r="318" spans="1:4">
      <c r="A318" s="64" t="s">
        <v>219</v>
      </c>
      <c r="B318" s="8">
        <f t="shared" si="5"/>
        <v>2016</v>
      </c>
      <c r="C318" s="9" t="s">
        <v>118</v>
      </c>
      <c r="D318" s="27">
        <v>78.75</v>
      </c>
    </row>
    <row r="319" spans="1:4">
      <c r="A319" s="64" t="s">
        <v>220</v>
      </c>
      <c r="B319" s="8">
        <f t="shared" si="5"/>
        <v>2016</v>
      </c>
      <c r="C319" s="9" t="s">
        <v>115</v>
      </c>
      <c r="D319" s="27">
        <v>137.58330000000001</v>
      </c>
    </row>
    <row r="320" spans="1:4">
      <c r="A320" s="64" t="s">
        <v>220</v>
      </c>
      <c r="B320" s="8">
        <f t="shared" si="5"/>
        <v>2016</v>
      </c>
      <c r="C320" s="9" t="s">
        <v>116</v>
      </c>
      <c r="D320" s="27">
        <v>82.833299999999994</v>
      </c>
    </row>
    <row r="321" spans="1:4">
      <c r="A321" s="64" t="s">
        <v>220</v>
      </c>
      <c r="B321" s="8">
        <f t="shared" si="5"/>
        <v>2016</v>
      </c>
      <c r="C321" s="9" t="s">
        <v>118</v>
      </c>
      <c r="D321" s="27">
        <v>74.166700000000006</v>
      </c>
    </row>
    <row r="322" spans="1:4">
      <c r="A322" s="64" t="s">
        <v>221</v>
      </c>
      <c r="B322" s="8">
        <f t="shared" si="5"/>
        <v>2016</v>
      </c>
      <c r="C322" s="9" t="s">
        <v>115</v>
      </c>
      <c r="D322" s="27">
        <v>119.66670000000001</v>
      </c>
    </row>
    <row r="323" spans="1:4">
      <c r="A323" s="64" t="s">
        <v>221</v>
      </c>
      <c r="B323" s="8">
        <f t="shared" si="5"/>
        <v>2016</v>
      </c>
      <c r="C323" s="9" t="s">
        <v>116</v>
      </c>
      <c r="D323" s="27">
        <v>78.333299999999994</v>
      </c>
    </row>
    <row r="324" spans="1:4">
      <c r="A324" s="64" t="s">
        <v>221</v>
      </c>
      <c r="B324" s="8">
        <f t="shared" ref="B324:B387" si="6">YEAR(A324)</f>
        <v>2016</v>
      </c>
      <c r="C324" s="9" t="s">
        <v>118</v>
      </c>
      <c r="D324" s="27">
        <v>70.833299999999994</v>
      </c>
    </row>
    <row r="325" spans="1:4">
      <c r="A325" s="64" t="s">
        <v>222</v>
      </c>
      <c r="B325" s="8">
        <f t="shared" si="6"/>
        <v>2016</v>
      </c>
      <c r="C325" s="9" t="s">
        <v>115</v>
      </c>
      <c r="D325" s="27">
        <v>109.25</v>
      </c>
    </row>
    <row r="326" spans="1:4">
      <c r="A326" s="64" t="s">
        <v>222</v>
      </c>
      <c r="B326" s="8">
        <f t="shared" si="6"/>
        <v>2016</v>
      </c>
      <c r="C326" s="9" t="s">
        <v>116</v>
      </c>
      <c r="D326" s="27">
        <v>74.333299999999994</v>
      </c>
    </row>
    <row r="327" spans="1:4">
      <c r="A327" s="64" t="s">
        <v>222</v>
      </c>
      <c r="B327" s="8">
        <f t="shared" si="6"/>
        <v>2016</v>
      </c>
      <c r="C327" s="9" t="s">
        <v>118</v>
      </c>
      <c r="D327" s="27">
        <v>69.5</v>
      </c>
    </row>
    <row r="328" spans="1:4">
      <c r="A328" s="64" t="s">
        <v>223</v>
      </c>
      <c r="B328" s="8">
        <f t="shared" si="6"/>
        <v>2016</v>
      </c>
      <c r="C328" s="9" t="s">
        <v>115</v>
      </c>
      <c r="D328" s="27">
        <v>107</v>
      </c>
    </row>
    <row r="329" spans="1:4">
      <c r="A329" s="64" t="s">
        <v>223</v>
      </c>
      <c r="B329" s="8">
        <f t="shared" si="6"/>
        <v>2016</v>
      </c>
      <c r="C329" s="9" t="s">
        <v>116</v>
      </c>
      <c r="D329" s="27">
        <v>76.25</v>
      </c>
    </row>
    <row r="330" spans="1:4">
      <c r="A330" s="64" t="s">
        <v>223</v>
      </c>
      <c r="B330" s="8">
        <f t="shared" si="6"/>
        <v>2016</v>
      </c>
      <c r="C330" s="9" t="s">
        <v>118</v>
      </c>
      <c r="D330" s="27">
        <v>75.333299999999994</v>
      </c>
    </row>
    <row r="331" spans="1:4">
      <c r="A331" s="64" t="s">
        <v>224</v>
      </c>
      <c r="B331" s="8">
        <f t="shared" si="6"/>
        <v>2016</v>
      </c>
      <c r="C331" s="9" t="s">
        <v>115</v>
      </c>
      <c r="D331" s="27">
        <v>105.5</v>
      </c>
    </row>
    <row r="332" spans="1:4">
      <c r="A332" s="64" t="s">
        <v>224</v>
      </c>
      <c r="B332" s="8">
        <f t="shared" si="6"/>
        <v>2016</v>
      </c>
      <c r="C332" s="9" t="s">
        <v>116</v>
      </c>
      <c r="D332" s="27">
        <v>78.166700000000006</v>
      </c>
    </row>
    <row r="333" spans="1:4">
      <c r="A333" s="64" t="s">
        <v>224</v>
      </c>
      <c r="B333" s="8">
        <f t="shared" si="6"/>
        <v>2016</v>
      </c>
      <c r="C333" s="9" t="s">
        <v>118</v>
      </c>
      <c r="D333" s="27">
        <v>78.666700000000006</v>
      </c>
    </row>
    <row r="334" spans="1:4">
      <c r="A334" s="64" t="s">
        <v>225</v>
      </c>
      <c r="B334" s="8">
        <f t="shared" si="6"/>
        <v>2016</v>
      </c>
      <c r="C334" s="9" t="s">
        <v>115</v>
      </c>
      <c r="D334" s="27">
        <v>109.08329999999999</v>
      </c>
    </row>
    <row r="335" spans="1:4">
      <c r="A335" s="64" t="s">
        <v>225</v>
      </c>
      <c r="B335" s="8">
        <f t="shared" si="6"/>
        <v>2016</v>
      </c>
      <c r="C335" s="9" t="s">
        <v>116</v>
      </c>
      <c r="D335" s="27">
        <v>76.25</v>
      </c>
    </row>
    <row r="336" spans="1:4">
      <c r="A336" s="64" t="s">
        <v>225</v>
      </c>
      <c r="B336" s="8">
        <f t="shared" si="6"/>
        <v>2016</v>
      </c>
      <c r="C336" s="9" t="s">
        <v>118</v>
      </c>
      <c r="D336" s="27">
        <v>83.333299999999994</v>
      </c>
    </row>
    <row r="337" spans="1:4">
      <c r="A337" s="64" t="s">
        <v>226</v>
      </c>
      <c r="B337" s="8">
        <f t="shared" si="6"/>
        <v>2016</v>
      </c>
      <c r="C337" s="9" t="s">
        <v>115</v>
      </c>
      <c r="D337" s="27">
        <v>113</v>
      </c>
    </row>
    <row r="338" spans="1:4">
      <c r="A338" s="64" t="s">
        <v>226</v>
      </c>
      <c r="B338" s="8">
        <f t="shared" si="6"/>
        <v>2016</v>
      </c>
      <c r="C338" s="9" t="s">
        <v>116</v>
      </c>
      <c r="D338" s="27">
        <v>74.5</v>
      </c>
    </row>
    <row r="339" spans="1:4">
      <c r="A339" s="64" t="s">
        <v>226</v>
      </c>
      <c r="B339" s="8">
        <f t="shared" si="6"/>
        <v>2016</v>
      </c>
      <c r="C339" s="9" t="s">
        <v>118</v>
      </c>
      <c r="D339" s="27">
        <v>85.75</v>
      </c>
    </row>
    <row r="340" spans="1:4">
      <c r="A340" s="64" t="s">
        <v>227</v>
      </c>
      <c r="B340" s="8">
        <f t="shared" si="6"/>
        <v>2016</v>
      </c>
      <c r="C340" s="9" t="s">
        <v>115</v>
      </c>
      <c r="D340" s="27">
        <v>115.5</v>
      </c>
    </row>
    <row r="341" spans="1:4">
      <c r="A341" s="64" t="s">
        <v>227</v>
      </c>
      <c r="B341" s="8">
        <f t="shared" si="6"/>
        <v>2016</v>
      </c>
      <c r="C341" s="9" t="s">
        <v>116</v>
      </c>
      <c r="D341" s="27">
        <v>73.75</v>
      </c>
    </row>
    <row r="342" spans="1:4">
      <c r="A342" s="64" t="s">
        <v>227</v>
      </c>
      <c r="B342" s="8">
        <f t="shared" si="6"/>
        <v>2016</v>
      </c>
      <c r="C342" s="9" t="s">
        <v>118</v>
      </c>
      <c r="D342" s="27">
        <v>88.75</v>
      </c>
    </row>
    <row r="343" spans="1:4">
      <c r="A343" s="64" t="s">
        <v>228</v>
      </c>
      <c r="B343" s="8">
        <f t="shared" si="6"/>
        <v>2016</v>
      </c>
      <c r="C343" s="9" t="s">
        <v>115</v>
      </c>
      <c r="D343" s="27">
        <v>122.41670000000001</v>
      </c>
    </row>
    <row r="344" spans="1:4">
      <c r="A344" s="64" t="s">
        <v>228</v>
      </c>
      <c r="B344" s="8">
        <f t="shared" si="6"/>
        <v>2016</v>
      </c>
      <c r="C344" s="9" t="s">
        <v>116</v>
      </c>
      <c r="D344" s="27">
        <v>76.333299999999994</v>
      </c>
    </row>
    <row r="345" spans="1:4">
      <c r="A345" s="64" t="s">
        <v>228</v>
      </c>
      <c r="B345" s="8">
        <f t="shared" si="6"/>
        <v>2016</v>
      </c>
      <c r="C345" s="9" t="s">
        <v>118</v>
      </c>
      <c r="D345" s="27">
        <v>97.166700000000006</v>
      </c>
    </row>
    <row r="346" spans="1:4">
      <c r="A346" s="64" t="s">
        <v>229</v>
      </c>
      <c r="B346" s="8">
        <f t="shared" si="6"/>
        <v>2016</v>
      </c>
      <c r="C346" s="9" t="s">
        <v>115</v>
      </c>
      <c r="D346" s="27">
        <v>117</v>
      </c>
    </row>
    <row r="347" spans="1:4">
      <c r="A347" s="64" t="s">
        <v>229</v>
      </c>
      <c r="B347" s="8">
        <f t="shared" si="6"/>
        <v>2016</v>
      </c>
      <c r="C347" s="9" t="s">
        <v>116</v>
      </c>
      <c r="D347" s="27">
        <v>76.75</v>
      </c>
    </row>
    <row r="348" spans="1:4">
      <c r="A348" s="64" t="s">
        <v>229</v>
      </c>
      <c r="B348" s="8">
        <f t="shared" si="6"/>
        <v>2016</v>
      </c>
      <c r="C348" s="9" t="s">
        <v>118</v>
      </c>
      <c r="D348" s="27">
        <v>94.5</v>
      </c>
    </row>
    <row r="349" spans="1:4">
      <c r="A349" s="64" t="s">
        <v>230</v>
      </c>
      <c r="B349" s="8">
        <f t="shared" si="6"/>
        <v>2016</v>
      </c>
      <c r="C349" s="9" t="s">
        <v>115</v>
      </c>
      <c r="D349" s="27">
        <v>133</v>
      </c>
    </row>
    <row r="350" spans="1:4">
      <c r="A350" s="64" t="s">
        <v>230</v>
      </c>
      <c r="B350" s="8">
        <f t="shared" si="6"/>
        <v>2016</v>
      </c>
      <c r="C350" s="9" t="s">
        <v>116</v>
      </c>
      <c r="D350" s="27">
        <v>89.416700000000006</v>
      </c>
    </row>
    <row r="351" spans="1:4">
      <c r="A351" s="64" t="s">
        <v>230</v>
      </c>
      <c r="B351" s="8">
        <f t="shared" si="6"/>
        <v>2016</v>
      </c>
      <c r="C351" s="9" t="s">
        <v>118</v>
      </c>
      <c r="D351" s="27">
        <v>96.25</v>
      </c>
    </row>
    <row r="352" spans="1:4">
      <c r="A352" s="64" t="s">
        <v>231</v>
      </c>
      <c r="B352" s="8">
        <f t="shared" si="6"/>
        <v>2016</v>
      </c>
      <c r="C352" s="9" t="s">
        <v>115</v>
      </c>
      <c r="D352" s="27">
        <v>134.5</v>
      </c>
    </row>
    <row r="353" spans="1:4">
      <c r="A353" s="64" t="s">
        <v>231</v>
      </c>
      <c r="B353" s="8">
        <f t="shared" si="6"/>
        <v>2016</v>
      </c>
      <c r="C353" s="9" t="s">
        <v>116</v>
      </c>
      <c r="D353" s="27">
        <v>88.5</v>
      </c>
    </row>
    <row r="354" spans="1:4">
      <c r="A354" s="64" t="s">
        <v>231</v>
      </c>
      <c r="B354" s="8">
        <f t="shared" si="6"/>
        <v>2016</v>
      </c>
      <c r="C354" s="9" t="s">
        <v>118</v>
      </c>
      <c r="D354" s="27">
        <v>96.666700000000006</v>
      </c>
    </row>
    <row r="355" spans="1:4">
      <c r="A355" s="64" t="s">
        <v>232</v>
      </c>
      <c r="B355" s="8">
        <f t="shared" si="6"/>
        <v>2016</v>
      </c>
      <c r="C355" s="9" t="s">
        <v>115</v>
      </c>
      <c r="D355" s="27">
        <v>129.58330000000001</v>
      </c>
    </row>
    <row r="356" spans="1:4">
      <c r="A356" s="64" t="s">
        <v>232</v>
      </c>
      <c r="B356" s="8">
        <f t="shared" si="6"/>
        <v>2016</v>
      </c>
      <c r="C356" s="9" t="s">
        <v>116</v>
      </c>
      <c r="D356" s="27">
        <v>85</v>
      </c>
    </row>
    <row r="357" spans="1:4">
      <c r="A357" s="64" t="s">
        <v>232</v>
      </c>
      <c r="B357" s="8">
        <f t="shared" si="6"/>
        <v>2016</v>
      </c>
      <c r="C357" s="9" t="s">
        <v>118</v>
      </c>
      <c r="D357" s="27">
        <v>87.5</v>
      </c>
    </row>
    <row r="358" spans="1:4">
      <c r="A358" s="64" t="s">
        <v>233</v>
      </c>
      <c r="B358" s="8">
        <f t="shared" si="6"/>
        <v>2016</v>
      </c>
      <c r="C358" s="9" t="s">
        <v>115</v>
      </c>
      <c r="D358" s="27">
        <v>125.83329999999999</v>
      </c>
    </row>
    <row r="359" spans="1:4">
      <c r="A359" s="64" t="s">
        <v>233</v>
      </c>
      <c r="B359" s="8">
        <f t="shared" si="6"/>
        <v>2016</v>
      </c>
      <c r="C359" s="9" t="s">
        <v>116</v>
      </c>
      <c r="D359" s="27">
        <v>80.75</v>
      </c>
    </row>
    <row r="360" spans="1:4">
      <c r="A360" s="64" t="s">
        <v>233</v>
      </c>
      <c r="B360" s="8">
        <f t="shared" si="6"/>
        <v>2016</v>
      </c>
      <c r="C360" s="9" t="s">
        <v>118</v>
      </c>
      <c r="D360" s="27">
        <v>91.25</v>
      </c>
    </row>
    <row r="361" spans="1:4">
      <c r="A361" s="64" t="s">
        <v>234</v>
      </c>
      <c r="B361" s="8">
        <f t="shared" si="6"/>
        <v>2016</v>
      </c>
      <c r="C361" s="9" t="s">
        <v>115</v>
      </c>
      <c r="D361" s="27">
        <v>119.25</v>
      </c>
    </row>
    <row r="362" spans="1:4">
      <c r="A362" s="64" t="s">
        <v>234</v>
      </c>
      <c r="B362" s="8">
        <f t="shared" si="6"/>
        <v>2016</v>
      </c>
      <c r="C362" s="9" t="s">
        <v>116</v>
      </c>
      <c r="D362" s="27">
        <v>75.5</v>
      </c>
    </row>
    <row r="363" spans="1:4">
      <c r="A363" s="64" t="s">
        <v>234</v>
      </c>
      <c r="B363" s="8">
        <f t="shared" si="6"/>
        <v>2016</v>
      </c>
      <c r="C363" s="9" t="s">
        <v>118</v>
      </c>
      <c r="D363" s="27">
        <v>87</v>
      </c>
    </row>
    <row r="364" spans="1:4">
      <c r="A364" s="64" t="s">
        <v>235</v>
      </c>
      <c r="B364" s="8">
        <f t="shared" si="6"/>
        <v>2016</v>
      </c>
      <c r="C364" s="9" t="s">
        <v>115</v>
      </c>
      <c r="D364" s="27">
        <v>122.58329999999999</v>
      </c>
    </row>
    <row r="365" spans="1:4">
      <c r="A365" s="64" t="s">
        <v>235</v>
      </c>
      <c r="B365" s="8">
        <f t="shared" si="6"/>
        <v>2016</v>
      </c>
      <c r="C365" s="9" t="s">
        <v>116</v>
      </c>
      <c r="D365" s="27">
        <v>73</v>
      </c>
    </row>
    <row r="366" spans="1:4">
      <c r="A366" s="64" t="s">
        <v>235</v>
      </c>
      <c r="B366" s="8">
        <f t="shared" si="6"/>
        <v>2016</v>
      </c>
      <c r="C366" s="9" t="s">
        <v>118</v>
      </c>
      <c r="D366" s="27">
        <v>84.25</v>
      </c>
    </row>
    <row r="367" spans="1:4">
      <c r="A367" s="64" t="s">
        <v>236</v>
      </c>
      <c r="B367" s="8">
        <f t="shared" si="6"/>
        <v>2016</v>
      </c>
      <c r="C367" s="9" t="s">
        <v>115</v>
      </c>
      <c r="D367" s="27">
        <v>118.83329999999999</v>
      </c>
    </row>
    <row r="368" spans="1:4">
      <c r="A368" s="64" t="s">
        <v>236</v>
      </c>
      <c r="B368" s="8">
        <f t="shared" si="6"/>
        <v>2016</v>
      </c>
      <c r="C368" s="9" t="s">
        <v>116</v>
      </c>
      <c r="D368" s="27">
        <v>71.5</v>
      </c>
    </row>
    <row r="369" spans="1:4">
      <c r="A369" s="64" t="s">
        <v>236</v>
      </c>
      <c r="B369" s="8">
        <f t="shared" si="6"/>
        <v>2016</v>
      </c>
      <c r="C369" s="9" t="s">
        <v>118</v>
      </c>
      <c r="D369" s="27">
        <v>82.833299999999994</v>
      </c>
    </row>
    <row r="370" spans="1:4">
      <c r="A370" s="64" t="s">
        <v>237</v>
      </c>
      <c r="B370" s="8">
        <f t="shared" si="6"/>
        <v>2016</v>
      </c>
      <c r="C370" s="9" t="s">
        <v>115</v>
      </c>
      <c r="D370" s="27">
        <v>127.5</v>
      </c>
    </row>
    <row r="371" spans="1:4">
      <c r="A371" s="64" t="s">
        <v>237</v>
      </c>
      <c r="B371" s="8">
        <f t="shared" si="6"/>
        <v>2016</v>
      </c>
      <c r="C371" s="9" t="s">
        <v>116</v>
      </c>
      <c r="D371" s="27">
        <v>71.666700000000006</v>
      </c>
    </row>
    <row r="372" spans="1:4">
      <c r="A372" s="64" t="s">
        <v>237</v>
      </c>
      <c r="B372" s="8">
        <f t="shared" si="6"/>
        <v>2016</v>
      </c>
      <c r="C372" s="9" t="s">
        <v>118</v>
      </c>
      <c r="D372" s="27">
        <v>81.666700000000006</v>
      </c>
    </row>
    <row r="373" spans="1:4">
      <c r="A373" s="64" t="s">
        <v>238</v>
      </c>
      <c r="B373" s="8">
        <f t="shared" si="6"/>
        <v>2016</v>
      </c>
      <c r="C373" s="9" t="s">
        <v>115</v>
      </c>
      <c r="D373" s="27">
        <v>109.33329999999999</v>
      </c>
    </row>
    <row r="374" spans="1:4">
      <c r="A374" s="64" t="s">
        <v>238</v>
      </c>
      <c r="B374" s="8">
        <f t="shared" si="6"/>
        <v>2016</v>
      </c>
      <c r="C374" s="9" t="s">
        <v>116</v>
      </c>
      <c r="D374" s="27">
        <v>68.25</v>
      </c>
    </row>
    <row r="375" spans="1:4">
      <c r="A375" s="64" t="s">
        <v>238</v>
      </c>
      <c r="B375" s="8">
        <f t="shared" si="6"/>
        <v>2016</v>
      </c>
      <c r="C375" s="9" t="s">
        <v>118</v>
      </c>
      <c r="D375" s="27">
        <v>71.25</v>
      </c>
    </row>
    <row r="376" spans="1:4">
      <c r="A376" s="64" t="s">
        <v>239</v>
      </c>
      <c r="B376" s="8">
        <f t="shared" si="6"/>
        <v>2016</v>
      </c>
      <c r="C376" s="9" t="s">
        <v>115</v>
      </c>
      <c r="D376" s="27">
        <v>119</v>
      </c>
    </row>
    <row r="377" spans="1:4">
      <c r="A377" s="64" t="s">
        <v>239</v>
      </c>
      <c r="B377" s="8">
        <f t="shared" si="6"/>
        <v>2016</v>
      </c>
      <c r="C377" s="9" t="s">
        <v>116</v>
      </c>
      <c r="D377" s="27">
        <v>67.166700000000006</v>
      </c>
    </row>
    <row r="378" spans="1:4">
      <c r="A378" s="64" t="s">
        <v>239</v>
      </c>
      <c r="B378" s="8">
        <f t="shared" si="6"/>
        <v>2016</v>
      </c>
      <c r="C378" s="9" t="s">
        <v>118</v>
      </c>
      <c r="D378" s="27">
        <v>69</v>
      </c>
    </row>
    <row r="379" spans="1:4">
      <c r="A379" s="64" t="s">
        <v>240</v>
      </c>
      <c r="B379" s="8">
        <f t="shared" si="6"/>
        <v>2016</v>
      </c>
      <c r="C379" s="9" t="s">
        <v>115</v>
      </c>
      <c r="D379" s="27">
        <v>111.58329999999999</v>
      </c>
    </row>
    <row r="380" spans="1:4">
      <c r="A380" s="64" t="s">
        <v>240</v>
      </c>
      <c r="B380" s="8">
        <f t="shared" si="6"/>
        <v>2016</v>
      </c>
      <c r="C380" s="9" t="s">
        <v>116</v>
      </c>
      <c r="D380" s="27">
        <v>65</v>
      </c>
    </row>
    <row r="381" spans="1:4">
      <c r="A381" s="64" t="s">
        <v>240</v>
      </c>
      <c r="B381" s="8">
        <f t="shared" si="6"/>
        <v>2016</v>
      </c>
      <c r="C381" s="9" t="s">
        <v>118</v>
      </c>
      <c r="D381" s="27">
        <v>70</v>
      </c>
    </row>
    <row r="382" spans="1:4">
      <c r="A382" s="64" t="s">
        <v>241</v>
      </c>
      <c r="B382" s="8">
        <f t="shared" si="6"/>
        <v>2016</v>
      </c>
      <c r="C382" s="9" t="s">
        <v>115</v>
      </c>
      <c r="D382" s="27">
        <v>115.16670000000001</v>
      </c>
    </row>
    <row r="383" spans="1:4">
      <c r="A383" s="64" t="s">
        <v>241</v>
      </c>
      <c r="B383" s="8">
        <f t="shared" si="6"/>
        <v>2016</v>
      </c>
      <c r="C383" s="9" t="s">
        <v>116</v>
      </c>
      <c r="D383" s="27">
        <v>58</v>
      </c>
    </row>
    <row r="384" spans="1:4">
      <c r="A384" s="64" t="s">
        <v>241</v>
      </c>
      <c r="B384" s="8">
        <f t="shared" si="6"/>
        <v>2016</v>
      </c>
      <c r="C384" s="9" t="s">
        <v>118</v>
      </c>
      <c r="D384" s="27">
        <v>59.5</v>
      </c>
    </row>
    <row r="385" spans="1:4">
      <c r="A385" s="64" t="s">
        <v>242</v>
      </c>
      <c r="B385" s="8">
        <f t="shared" si="6"/>
        <v>2016</v>
      </c>
      <c r="C385" s="9" t="s">
        <v>115</v>
      </c>
      <c r="D385" s="27">
        <v>85</v>
      </c>
    </row>
    <row r="386" spans="1:4">
      <c r="A386" s="64" t="s">
        <v>242</v>
      </c>
      <c r="B386" s="8">
        <f t="shared" si="6"/>
        <v>2016</v>
      </c>
      <c r="C386" s="9" t="s">
        <v>116</v>
      </c>
      <c r="D386" s="27">
        <v>65</v>
      </c>
    </row>
    <row r="387" spans="1:4">
      <c r="A387" s="64" t="s">
        <v>242</v>
      </c>
      <c r="B387" s="8">
        <f t="shared" si="6"/>
        <v>2016</v>
      </c>
      <c r="C387" s="9" t="s">
        <v>118</v>
      </c>
      <c r="D387" s="27">
        <v>70</v>
      </c>
    </row>
    <row r="388" spans="1:4">
      <c r="A388" s="64" t="s">
        <v>243</v>
      </c>
      <c r="B388" s="8">
        <f t="shared" ref="B388:B451" si="7">YEAR(A388)</f>
        <v>2016</v>
      </c>
      <c r="C388" s="9" t="s">
        <v>118</v>
      </c>
      <c r="D388" s="27">
        <v>83</v>
      </c>
    </row>
    <row r="389" spans="1:4">
      <c r="A389" s="64" t="s">
        <v>244</v>
      </c>
      <c r="B389" s="8">
        <f t="shared" si="7"/>
        <v>2016</v>
      </c>
      <c r="C389" s="9" t="s">
        <v>118</v>
      </c>
      <c r="D389" s="27">
        <v>83</v>
      </c>
    </row>
    <row r="390" spans="1:4">
      <c r="A390" s="64" t="s">
        <v>245</v>
      </c>
      <c r="B390" s="8">
        <f t="shared" si="7"/>
        <v>2016</v>
      </c>
      <c r="C390" s="9" t="s">
        <v>118</v>
      </c>
      <c r="D390" s="27">
        <v>79</v>
      </c>
    </row>
    <row r="391" spans="1:4">
      <c r="A391" s="64" t="s">
        <v>246</v>
      </c>
      <c r="B391" s="8">
        <f t="shared" si="7"/>
        <v>2016</v>
      </c>
      <c r="C391" s="9" t="s">
        <v>118</v>
      </c>
      <c r="D391" s="27">
        <v>138</v>
      </c>
    </row>
    <row r="392" spans="1:4">
      <c r="A392" s="64" t="s">
        <v>247</v>
      </c>
      <c r="B392" s="8">
        <f t="shared" si="7"/>
        <v>2016</v>
      </c>
      <c r="C392" s="9" t="s">
        <v>115</v>
      </c>
      <c r="D392" s="27">
        <v>150.83330000000001</v>
      </c>
    </row>
    <row r="393" spans="1:4">
      <c r="A393" s="64" t="s">
        <v>247</v>
      </c>
      <c r="B393" s="8">
        <f t="shared" si="7"/>
        <v>2016</v>
      </c>
      <c r="C393" s="9" t="s">
        <v>116</v>
      </c>
      <c r="D393" s="27">
        <v>81.333299999999994</v>
      </c>
    </row>
    <row r="394" spans="1:4">
      <c r="A394" s="64" t="s">
        <v>247</v>
      </c>
      <c r="B394" s="8">
        <f t="shared" si="7"/>
        <v>2016</v>
      </c>
      <c r="C394" s="9" t="s">
        <v>118</v>
      </c>
      <c r="D394" s="27">
        <v>112.66670000000001</v>
      </c>
    </row>
    <row r="395" spans="1:4">
      <c r="A395" s="64" t="s">
        <v>248</v>
      </c>
      <c r="B395" s="8">
        <f t="shared" si="7"/>
        <v>2016</v>
      </c>
      <c r="C395" s="9" t="s">
        <v>115</v>
      </c>
      <c r="D395" s="27">
        <v>151.19999999999999</v>
      </c>
    </row>
    <row r="396" spans="1:4">
      <c r="A396" s="64" t="s">
        <v>248</v>
      </c>
      <c r="B396" s="8">
        <f t="shared" si="7"/>
        <v>2016</v>
      </c>
      <c r="C396" s="9" t="s">
        <v>116</v>
      </c>
      <c r="D396" s="27">
        <v>86.4</v>
      </c>
    </row>
    <row r="397" spans="1:4">
      <c r="A397" s="64" t="s">
        <v>248</v>
      </c>
      <c r="B397" s="8">
        <f t="shared" si="7"/>
        <v>2016</v>
      </c>
      <c r="C397" s="9" t="s">
        <v>118</v>
      </c>
      <c r="D397" s="27">
        <v>115.8</v>
      </c>
    </row>
    <row r="398" spans="1:4">
      <c r="A398" s="64" t="s">
        <v>249</v>
      </c>
      <c r="B398" s="8">
        <f t="shared" si="7"/>
        <v>2016</v>
      </c>
      <c r="C398" s="9" t="s">
        <v>115</v>
      </c>
      <c r="D398" s="27">
        <v>155.16669999999999</v>
      </c>
    </row>
    <row r="399" spans="1:4">
      <c r="A399" s="64" t="s">
        <v>249</v>
      </c>
      <c r="B399" s="8">
        <f t="shared" si="7"/>
        <v>2016</v>
      </c>
      <c r="C399" s="9" t="s">
        <v>116</v>
      </c>
      <c r="D399" s="27">
        <v>84.666700000000006</v>
      </c>
    </row>
    <row r="400" spans="1:4">
      <c r="A400" s="64" t="s">
        <v>249</v>
      </c>
      <c r="B400" s="8">
        <f t="shared" si="7"/>
        <v>2016</v>
      </c>
      <c r="C400" s="9" t="s">
        <v>118</v>
      </c>
      <c r="D400" s="27">
        <v>118.66670000000001</v>
      </c>
    </row>
    <row r="401" spans="1:4">
      <c r="A401" s="64" t="s">
        <v>250</v>
      </c>
      <c r="B401" s="8">
        <f t="shared" si="7"/>
        <v>2016</v>
      </c>
      <c r="C401" s="9" t="s">
        <v>115</v>
      </c>
      <c r="D401" s="27">
        <v>126.33329999999999</v>
      </c>
    </row>
    <row r="402" spans="1:4">
      <c r="A402" s="64" t="s">
        <v>250</v>
      </c>
      <c r="B402" s="8">
        <f t="shared" si="7"/>
        <v>2016</v>
      </c>
      <c r="C402" s="9" t="s">
        <v>116</v>
      </c>
      <c r="D402" s="27">
        <v>84.666700000000006</v>
      </c>
    </row>
    <row r="403" spans="1:4">
      <c r="A403" s="64" t="s">
        <v>250</v>
      </c>
      <c r="B403" s="8">
        <f t="shared" si="7"/>
        <v>2016</v>
      </c>
      <c r="C403" s="9" t="s">
        <v>118</v>
      </c>
      <c r="D403" s="27">
        <v>107.83329999999999</v>
      </c>
    </row>
    <row r="404" spans="1:4">
      <c r="A404" s="64" t="s">
        <v>251</v>
      </c>
      <c r="B404" s="8">
        <f t="shared" si="7"/>
        <v>2016</v>
      </c>
      <c r="C404" s="9" t="s">
        <v>115</v>
      </c>
      <c r="D404" s="27">
        <v>97.666700000000006</v>
      </c>
    </row>
    <row r="405" spans="1:4">
      <c r="A405" s="64" t="s">
        <v>251</v>
      </c>
      <c r="B405" s="8">
        <f t="shared" si="7"/>
        <v>2016</v>
      </c>
      <c r="C405" s="9" t="s">
        <v>116</v>
      </c>
      <c r="D405" s="27">
        <v>81.400000000000006</v>
      </c>
    </row>
    <row r="406" spans="1:4">
      <c r="A406" s="64" t="s">
        <v>251</v>
      </c>
      <c r="B406" s="8">
        <f t="shared" si="7"/>
        <v>2016</v>
      </c>
      <c r="C406" s="9" t="s">
        <v>118</v>
      </c>
      <c r="D406" s="27">
        <v>106.66670000000001</v>
      </c>
    </row>
    <row r="407" spans="1:4">
      <c r="A407" s="64" t="s">
        <v>252</v>
      </c>
      <c r="B407" s="8">
        <f t="shared" si="7"/>
        <v>2016</v>
      </c>
      <c r="C407" s="9" t="s">
        <v>115</v>
      </c>
      <c r="D407" s="27">
        <v>95</v>
      </c>
    </row>
    <row r="408" spans="1:4">
      <c r="A408" s="64" t="s">
        <v>252</v>
      </c>
      <c r="B408" s="8">
        <f t="shared" si="7"/>
        <v>2016</v>
      </c>
      <c r="C408" s="9" t="s">
        <v>116</v>
      </c>
      <c r="D408" s="27">
        <v>86.666700000000006</v>
      </c>
    </row>
    <row r="409" spans="1:4">
      <c r="A409" s="64" t="s">
        <v>252</v>
      </c>
      <c r="B409" s="8">
        <f t="shared" si="7"/>
        <v>2016</v>
      </c>
      <c r="C409" s="9" t="s">
        <v>118</v>
      </c>
      <c r="D409" s="27">
        <v>108.83329999999999</v>
      </c>
    </row>
    <row r="410" spans="1:4">
      <c r="A410" s="64" t="s">
        <v>253</v>
      </c>
      <c r="B410" s="8">
        <f t="shared" si="7"/>
        <v>2016</v>
      </c>
      <c r="C410" s="9" t="s">
        <v>115</v>
      </c>
      <c r="D410" s="27">
        <v>92.333299999999994</v>
      </c>
    </row>
    <row r="411" spans="1:4">
      <c r="A411" s="64" t="s">
        <v>253</v>
      </c>
      <c r="B411" s="8">
        <f t="shared" si="7"/>
        <v>2016</v>
      </c>
      <c r="C411" s="9" t="s">
        <v>116</v>
      </c>
      <c r="D411" s="27">
        <v>87</v>
      </c>
    </row>
    <row r="412" spans="1:4">
      <c r="A412" s="64" t="s">
        <v>253</v>
      </c>
      <c r="B412" s="8">
        <f t="shared" si="7"/>
        <v>2016</v>
      </c>
      <c r="C412" s="9" t="s">
        <v>118</v>
      </c>
      <c r="D412" s="27">
        <v>107</v>
      </c>
    </row>
    <row r="413" spans="1:4">
      <c r="A413" s="64" t="s">
        <v>254</v>
      </c>
      <c r="B413" s="8">
        <f t="shared" si="7"/>
        <v>2016</v>
      </c>
      <c r="C413" s="9" t="s">
        <v>115</v>
      </c>
      <c r="D413" s="27">
        <v>137.41669999999999</v>
      </c>
    </row>
    <row r="414" spans="1:4">
      <c r="A414" s="64" t="s">
        <v>254</v>
      </c>
      <c r="B414" s="8">
        <f t="shared" si="7"/>
        <v>2016</v>
      </c>
      <c r="C414" s="9" t="s">
        <v>116</v>
      </c>
      <c r="D414" s="27">
        <v>94.5</v>
      </c>
    </row>
    <row r="415" spans="1:4">
      <c r="A415" s="64" t="s">
        <v>254</v>
      </c>
      <c r="B415" s="8">
        <f t="shared" si="7"/>
        <v>2016</v>
      </c>
      <c r="C415" s="9" t="s">
        <v>118</v>
      </c>
      <c r="D415" s="27">
        <v>94.666700000000006</v>
      </c>
    </row>
    <row r="416" spans="1:4">
      <c r="A416" s="64" t="s">
        <v>255</v>
      </c>
      <c r="B416" s="8">
        <f t="shared" si="7"/>
        <v>2016</v>
      </c>
      <c r="C416" s="9" t="s">
        <v>115</v>
      </c>
      <c r="D416" s="27">
        <v>137.91669999999999</v>
      </c>
    </row>
    <row r="417" spans="1:4">
      <c r="A417" s="64" t="s">
        <v>255</v>
      </c>
      <c r="B417" s="8">
        <f t="shared" si="7"/>
        <v>2016</v>
      </c>
      <c r="C417" s="9" t="s">
        <v>116</v>
      </c>
      <c r="D417" s="27">
        <v>95.5</v>
      </c>
    </row>
    <row r="418" spans="1:4">
      <c r="A418" s="64" t="s">
        <v>255</v>
      </c>
      <c r="B418" s="8">
        <f t="shared" si="7"/>
        <v>2016</v>
      </c>
      <c r="C418" s="9" t="s">
        <v>118</v>
      </c>
      <c r="D418" s="27">
        <v>92.666700000000006</v>
      </c>
    </row>
    <row r="419" spans="1:4">
      <c r="A419" s="64" t="s">
        <v>256</v>
      </c>
      <c r="B419" s="8">
        <f t="shared" si="7"/>
        <v>2016</v>
      </c>
      <c r="C419" s="9" t="s">
        <v>115</v>
      </c>
      <c r="D419" s="27">
        <v>139.16669999999999</v>
      </c>
    </row>
    <row r="420" spans="1:4">
      <c r="A420" s="64" t="s">
        <v>256</v>
      </c>
      <c r="B420" s="8">
        <f t="shared" si="7"/>
        <v>2016</v>
      </c>
      <c r="C420" s="9" t="s">
        <v>116</v>
      </c>
      <c r="D420" s="27">
        <v>94.583299999999994</v>
      </c>
    </row>
    <row r="421" spans="1:4">
      <c r="A421" s="64" t="s">
        <v>256</v>
      </c>
      <c r="B421" s="8">
        <f t="shared" si="7"/>
        <v>2016</v>
      </c>
      <c r="C421" s="9" t="s">
        <v>118</v>
      </c>
      <c r="D421" s="27">
        <v>90.833299999999994</v>
      </c>
    </row>
    <row r="422" spans="1:4">
      <c r="A422" s="64" t="s">
        <v>257</v>
      </c>
      <c r="B422" s="8">
        <f t="shared" si="7"/>
        <v>2016</v>
      </c>
      <c r="C422" s="9" t="s">
        <v>115</v>
      </c>
      <c r="D422" s="27">
        <v>140.5</v>
      </c>
    </row>
    <row r="423" spans="1:4">
      <c r="A423" s="64" t="s">
        <v>257</v>
      </c>
      <c r="B423" s="8">
        <f t="shared" si="7"/>
        <v>2016</v>
      </c>
      <c r="C423" s="9" t="s">
        <v>116</v>
      </c>
      <c r="D423" s="27">
        <v>101.91670000000001</v>
      </c>
    </row>
    <row r="424" spans="1:4">
      <c r="A424" s="64" t="s">
        <v>257</v>
      </c>
      <c r="B424" s="8">
        <f t="shared" si="7"/>
        <v>2016</v>
      </c>
      <c r="C424" s="9" t="s">
        <v>118</v>
      </c>
      <c r="D424" s="27">
        <v>96.25</v>
      </c>
    </row>
    <row r="425" spans="1:4">
      <c r="A425" s="64" t="s">
        <v>258</v>
      </c>
      <c r="B425" s="8">
        <f t="shared" si="7"/>
        <v>2016</v>
      </c>
      <c r="C425" s="9" t="s">
        <v>115</v>
      </c>
      <c r="D425" s="27">
        <v>140.33330000000001</v>
      </c>
    </row>
    <row r="426" spans="1:4">
      <c r="A426" s="64" t="s">
        <v>258</v>
      </c>
      <c r="B426" s="8">
        <f t="shared" si="7"/>
        <v>2016</v>
      </c>
      <c r="C426" s="9" t="s">
        <v>116</v>
      </c>
      <c r="D426" s="27">
        <v>107.16670000000001</v>
      </c>
    </row>
    <row r="427" spans="1:4">
      <c r="A427" s="64" t="s">
        <v>258</v>
      </c>
      <c r="B427" s="8">
        <f t="shared" si="7"/>
        <v>2016</v>
      </c>
      <c r="C427" s="9" t="s">
        <v>118</v>
      </c>
      <c r="D427" s="27">
        <v>96</v>
      </c>
    </row>
    <row r="428" spans="1:4">
      <c r="A428" s="64" t="s">
        <v>259</v>
      </c>
      <c r="B428" s="8">
        <f t="shared" si="7"/>
        <v>2016</v>
      </c>
      <c r="C428" s="9" t="s">
        <v>115</v>
      </c>
      <c r="D428" s="27">
        <v>140.83330000000001</v>
      </c>
    </row>
    <row r="429" spans="1:4">
      <c r="A429" s="64" t="s">
        <v>259</v>
      </c>
      <c r="B429" s="8">
        <f t="shared" si="7"/>
        <v>2016</v>
      </c>
      <c r="C429" s="9" t="s">
        <v>116</v>
      </c>
      <c r="D429" s="27">
        <v>111.66670000000001</v>
      </c>
    </row>
    <row r="430" spans="1:4">
      <c r="A430" s="64" t="s">
        <v>259</v>
      </c>
      <c r="B430" s="8">
        <f t="shared" si="7"/>
        <v>2016</v>
      </c>
      <c r="C430" s="9" t="s">
        <v>118</v>
      </c>
      <c r="D430" s="27">
        <v>102.83329999999999</v>
      </c>
    </row>
    <row r="431" spans="1:4">
      <c r="A431" s="64" t="s">
        <v>260</v>
      </c>
      <c r="B431" s="8">
        <f t="shared" si="7"/>
        <v>2016</v>
      </c>
      <c r="C431" s="9" t="s">
        <v>115</v>
      </c>
      <c r="D431" s="27">
        <v>149.41669999999999</v>
      </c>
    </row>
    <row r="432" spans="1:4">
      <c r="A432" s="64" t="s">
        <v>260</v>
      </c>
      <c r="B432" s="8">
        <f t="shared" si="7"/>
        <v>2016</v>
      </c>
      <c r="C432" s="9" t="s">
        <v>116</v>
      </c>
      <c r="D432" s="27">
        <v>112.66670000000001</v>
      </c>
    </row>
    <row r="433" spans="1:4">
      <c r="A433" s="64" t="s">
        <v>260</v>
      </c>
      <c r="B433" s="8">
        <f t="shared" si="7"/>
        <v>2016</v>
      </c>
      <c r="C433" s="9" t="s">
        <v>118</v>
      </c>
      <c r="D433" s="27">
        <v>108.41670000000001</v>
      </c>
    </row>
    <row r="434" spans="1:4">
      <c r="A434" s="64" t="s">
        <v>261</v>
      </c>
      <c r="B434" s="8">
        <f t="shared" si="7"/>
        <v>2016</v>
      </c>
      <c r="C434" s="9" t="s">
        <v>115</v>
      </c>
      <c r="D434" s="27">
        <v>160.58330000000001</v>
      </c>
    </row>
    <row r="435" spans="1:4">
      <c r="A435" s="64" t="s">
        <v>261</v>
      </c>
      <c r="B435" s="8">
        <f t="shared" si="7"/>
        <v>2016</v>
      </c>
      <c r="C435" s="9" t="s">
        <v>116</v>
      </c>
      <c r="D435" s="27">
        <v>121.25</v>
      </c>
    </row>
    <row r="436" spans="1:4">
      <c r="A436" s="64" t="s">
        <v>261</v>
      </c>
      <c r="B436" s="8">
        <f t="shared" si="7"/>
        <v>2016</v>
      </c>
      <c r="C436" s="9" t="s">
        <v>118</v>
      </c>
      <c r="D436" s="27">
        <v>126.75</v>
      </c>
    </row>
    <row r="437" spans="1:4">
      <c r="A437" s="64" t="s">
        <v>262</v>
      </c>
      <c r="B437" s="8">
        <f t="shared" si="7"/>
        <v>2016</v>
      </c>
      <c r="C437" s="9" t="s">
        <v>115</v>
      </c>
      <c r="D437" s="27">
        <v>169.16669999999999</v>
      </c>
    </row>
    <row r="438" spans="1:4">
      <c r="A438" s="64" t="s">
        <v>262</v>
      </c>
      <c r="B438" s="8">
        <f t="shared" si="7"/>
        <v>2016</v>
      </c>
      <c r="C438" s="9" t="s">
        <v>116</v>
      </c>
      <c r="D438" s="27">
        <v>117.41670000000001</v>
      </c>
    </row>
    <row r="439" spans="1:4">
      <c r="A439" s="64" t="s">
        <v>262</v>
      </c>
      <c r="B439" s="8">
        <f t="shared" si="7"/>
        <v>2016</v>
      </c>
      <c r="C439" s="9" t="s">
        <v>118</v>
      </c>
      <c r="D439" s="27">
        <v>139.83330000000001</v>
      </c>
    </row>
    <row r="440" spans="1:4">
      <c r="A440" s="64" t="s">
        <v>263</v>
      </c>
      <c r="B440" s="8">
        <f t="shared" si="7"/>
        <v>2016</v>
      </c>
      <c r="C440" s="9" t="s">
        <v>115</v>
      </c>
      <c r="D440" s="27">
        <v>168.08330000000001</v>
      </c>
    </row>
    <row r="441" spans="1:4">
      <c r="A441" s="64" t="s">
        <v>263</v>
      </c>
      <c r="B441" s="8">
        <f t="shared" si="7"/>
        <v>2016</v>
      </c>
      <c r="C441" s="9" t="s">
        <v>116</v>
      </c>
      <c r="D441" s="27">
        <v>105</v>
      </c>
    </row>
    <row r="442" spans="1:4">
      <c r="A442" s="64" t="s">
        <v>263</v>
      </c>
      <c r="B442" s="8">
        <f t="shared" si="7"/>
        <v>2016</v>
      </c>
      <c r="C442" s="9" t="s">
        <v>118</v>
      </c>
      <c r="D442" s="27">
        <v>132.58330000000001</v>
      </c>
    </row>
    <row r="443" spans="1:4">
      <c r="A443" s="64" t="s">
        <v>264</v>
      </c>
      <c r="B443" s="8">
        <f t="shared" si="7"/>
        <v>2016</v>
      </c>
      <c r="C443" s="9" t="s">
        <v>115</v>
      </c>
      <c r="D443" s="27">
        <v>176.91669999999999</v>
      </c>
    </row>
    <row r="444" spans="1:4">
      <c r="A444" s="64" t="s">
        <v>264</v>
      </c>
      <c r="B444" s="8">
        <f t="shared" si="7"/>
        <v>2016</v>
      </c>
      <c r="C444" s="9" t="s">
        <v>116</v>
      </c>
      <c r="D444" s="27">
        <v>105.16670000000001</v>
      </c>
    </row>
    <row r="445" spans="1:4">
      <c r="A445" s="64" t="s">
        <v>264</v>
      </c>
      <c r="B445" s="8">
        <f t="shared" si="7"/>
        <v>2016</v>
      </c>
      <c r="C445" s="9" t="s">
        <v>118</v>
      </c>
      <c r="D445" s="27">
        <v>135</v>
      </c>
    </row>
    <row r="446" spans="1:4">
      <c r="A446" s="64" t="s">
        <v>265</v>
      </c>
      <c r="B446" s="8">
        <f t="shared" si="7"/>
        <v>2016</v>
      </c>
      <c r="C446" s="9" t="s">
        <v>115</v>
      </c>
      <c r="D446" s="27">
        <v>204.83330000000001</v>
      </c>
    </row>
    <row r="447" spans="1:4">
      <c r="A447" s="64" t="s">
        <v>265</v>
      </c>
      <c r="B447" s="8">
        <f t="shared" si="7"/>
        <v>2016</v>
      </c>
      <c r="C447" s="9" t="s">
        <v>116</v>
      </c>
      <c r="D447" s="27">
        <v>130.83330000000001</v>
      </c>
    </row>
    <row r="448" spans="1:4">
      <c r="A448" s="64" t="s">
        <v>265</v>
      </c>
      <c r="B448" s="8">
        <f t="shared" si="7"/>
        <v>2016</v>
      </c>
      <c r="C448" s="9" t="s">
        <v>118</v>
      </c>
      <c r="D448" s="27">
        <v>146.08330000000001</v>
      </c>
    </row>
    <row r="449" spans="1:4">
      <c r="A449" s="64" t="s">
        <v>266</v>
      </c>
      <c r="B449" s="8">
        <f t="shared" si="7"/>
        <v>2017</v>
      </c>
      <c r="C449" s="9" t="s">
        <v>115</v>
      </c>
      <c r="D449" s="27">
        <v>275.7</v>
      </c>
    </row>
    <row r="450" spans="1:4">
      <c r="A450" s="64" t="s">
        <v>266</v>
      </c>
      <c r="B450" s="8">
        <f t="shared" si="7"/>
        <v>2017</v>
      </c>
      <c r="C450" s="9" t="s">
        <v>116</v>
      </c>
      <c r="D450" s="27">
        <v>162.80000000000001</v>
      </c>
    </row>
    <row r="451" spans="1:4">
      <c r="A451" s="64" t="s">
        <v>266</v>
      </c>
      <c r="B451" s="8">
        <f t="shared" si="7"/>
        <v>2017</v>
      </c>
      <c r="C451" s="9" t="s">
        <v>118</v>
      </c>
      <c r="D451" s="27">
        <v>172.3</v>
      </c>
    </row>
    <row r="452" spans="1:4">
      <c r="A452" s="64" t="s">
        <v>267</v>
      </c>
      <c r="B452" s="8">
        <f t="shared" ref="B452:B515" si="8">YEAR(A452)</f>
        <v>2017</v>
      </c>
      <c r="C452" s="9" t="s">
        <v>115</v>
      </c>
      <c r="D452" s="27">
        <v>292.91669999999999</v>
      </c>
    </row>
    <row r="453" spans="1:4">
      <c r="A453" s="64" t="s">
        <v>267</v>
      </c>
      <c r="B453" s="8">
        <f t="shared" si="8"/>
        <v>2017</v>
      </c>
      <c r="C453" s="9" t="s">
        <v>116</v>
      </c>
      <c r="D453" s="27">
        <v>187.08330000000001</v>
      </c>
    </row>
    <row r="454" spans="1:4">
      <c r="A454" s="64" t="s">
        <v>267</v>
      </c>
      <c r="B454" s="8">
        <f t="shared" si="8"/>
        <v>2017</v>
      </c>
      <c r="C454" s="9" t="s">
        <v>118</v>
      </c>
      <c r="D454" s="27">
        <v>190.83330000000001</v>
      </c>
    </row>
    <row r="455" spans="1:4">
      <c r="A455" s="64" t="s">
        <v>268</v>
      </c>
      <c r="B455" s="8">
        <f t="shared" si="8"/>
        <v>2017</v>
      </c>
      <c r="C455" s="9" t="s">
        <v>115</v>
      </c>
      <c r="D455" s="27">
        <v>318.33330000000001</v>
      </c>
    </row>
    <row r="456" spans="1:4">
      <c r="A456" s="64" t="s">
        <v>268</v>
      </c>
      <c r="B456" s="8">
        <f t="shared" si="8"/>
        <v>2017</v>
      </c>
      <c r="C456" s="9" t="s">
        <v>116</v>
      </c>
      <c r="D456" s="27">
        <v>212.08330000000001</v>
      </c>
    </row>
    <row r="457" spans="1:4">
      <c r="A457" s="64" t="s">
        <v>268</v>
      </c>
      <c r="B457" s="8">
        <f t="shared" si="8"/>
        <v>2017</v>
      </c>
      <c r="C457" s="9" t="s">
        <v>118</v>
      </c>
      <c r="D457" s="27">
        <v>194.41669999999999</v>
      </c>
    </row>
    <row r="458" spans="1:4">
      <c r="A458" s="64" t="s">
        <v>269</v>
      </c>
      <c r="B458" s="8">
        <f t="shared" si="8"/>
        <v>2017</v>
      </c>
      <c r="C458" s="9" t="s">
        <v>115</v>
      </c>
      <c r="D458" s="27">
        <v>325.25</v>
      </c>
    </row>
    <row r="459" spans="1:4">
      <c r="A459" s="64" t="s">
        <v>269</v>
      </c>
      <c r="B459" s="8">
        <f t="shared" si="8"/>
        <v>2017</v>
      </c>
      <c r="C459" s="9" t="s">
        <v>116</v>
      </c>
      <c r="D459" s="27">
        <v>218.33330000000001</v>
      </c>
    </row>
    <row r="460" spans="1:4">
      <c r="A460" s="64" t="s">
        <v>269</v>
      </c>
      <c r="B460" s="8">
        <f t="shared" si="8"/>
        <v>2017</v>
      </c>
      <c r="C460" s="9" t="s">
        <v>118</v>
      </c>
      <c r="D460" s="27">
        <v>194.91669999999999</v>
      </c>
    </row>
    <row r="461" spans="1:4">
      <c r="A461" s="64" t="s">
        <v>270</v>
      </c>
      <c r="B461" s="8">
        <f t="shared" si="8"/>
        <v>2017</v>
      </c>
      <c r="C461" s="9" t="s">
        <v>115</v>
      </c>
      <c r="D461" s="27">
        <v>304.16669999999999</v>
      </c>
    </row>
    <row r="462" spans="1:4">
      <c r="A462" s="64" t="s">
        <v>270</v>
      </c>
      <c r="B462" s="8">
        <f t="shared" si="8"/>
        <v>2017</v>
      </c>
      <c r="C462" s="9" t="s">
        <v>116</v>
      </c>
      <c r="D462" s="27">
        <v>203.08330000000001</v>
      </c>
    </row>
    <row r="463" spans="1:4">
      <c r="A463" s="64" t="s">
        <v>270</v>
      </c>
      <c r="B463" s="8">
        <f t="shared" si="8"/>
        <v>2017</v>
      </c>
      <c r="C463" s="9" t="s">
        <v>118</v>
      </c>
      <c r="D463" s="27">
        <v>176.91669999999999</v>
      </c>
    </row>
    <row r="464" spans="1:4">
      <c r="A464" s="64" t="s">
        <v>271</v>
      </c>
      <c r="B464" s="8">
        <f t="shared" si="8"/>
        <v>2017</v>
      </c>
      <c r="C464" s="9" t="s">
        <v>115</v>
      </c>
      <c r="D464" s="27">
        <v>276.08330000000001</v>
      </c>
    </row>
    <row r="465" spans="1:4">
      <c r="A465" s="64" t="s">
        <v>271</v>
      </c>
      <c r="B465" s="8">
        <f t="shared" si="8"/>
        <v>2017</v>
      </c>
      <c r="C465" s="9" t="s">
        <v>116</v>
      </c>
      <c r="D465" s="27">
        <v>181</v>
      </c>
    </row>
    <row r="466" spans="1:4">
      <c r="A466" s="64" t="s">
        <v>271</v>
      </c>
      <c r="B466" s="8">
        <f t="shared" si="8"/>
        <v>2017</v>
      </c>
      <c r="C466" s="9" t="s">
        <v>118</v>
      </c>
      <c r="D466" s="27">
        <v>170.91669999999999</v>
      </c>
    </row>
    <row r="467" spans="1:4">
      <c r="A467" s="64" t="s">
        <v>272</v>
      </c>
      <c r="B467" s="8">
        <f t="shared" si="8"/>
        <v>2017</v>
      </c>
      <c r="C467" s="9" t="s">
        <v>115</v>
      </c>
      <c r="D467" s="27">
        <v>250.83330000000001</v>
      </c>
    </row>
    <row r="468" spans="1:4">
      <c r="A468" s="64" t="s">
        <v>272</v>
      </c>
      <c r="B468" s="8">
        <f t="shared" si="8"/>
        <v>2017</v>
      </c>
      <c r="C468" s="9" t="s">
        <v>116</v>
      </c>
      <c r="D468" s="27">
        <v>144.58330000000001</v>
      </c>
    </row>
    <row r="469" spans="1:4">
      <c r="A469" s="64" t="s">
        <v>272</v>
      </c>
      <c r="B469" s="8">
        <f t="shared" si="8"/>
        <v>2017</v>
      </c>
      <c r="C469" s="9" t="s">
        <v>118</v>
      </c>
      <c r="D469" s="27">
        <v>156.25</v>
      </c>
    </row>
    <row r="470" spans="1:4">
      <c r="A470" s="64" t="s">
        <v>273</v>
      </c>
      <c r="B470" s="8">
        <f t="shared" si="8"/>
        <v>2017</v>
      </c>
      <c r="C470" s="9" t="s">
        <v>115</v>
      </c>
      <c r="D470" s="27">
        <v>230.83330000000001</v>
      </c>
    </row>
    <row r="471" spans="1:4">
      <c r="A471" s="64" t="s">
        <v>273</v>
      </c>
      <c r="B471" s="8">
        <f t="shared" si="8"/>
        <v>2017</v>
      </c>
      <c r="C471" s="9" t="s">
        <v>116</v>
      </c>
      <c r="D471" s="27">
        <v>121.91670000000001</v>
      </c>
    </row>
    <row r="472" spans="1:4">
      <c r="A472" s="64" t="s">
        <v>273</v>
      </c>
      <c r="B472" s="8">
        <f t="shared" si="8"/>
        <v>2017</v>
      </c>
      <c r="C472" s="9" t="s">
        <v>118</v>
      </c>
      <c r="D472" s="27">
        <v>130.25</v>
      </c>
    </row>
    <row r="473" spans="1:4">
      <c r="A473" s="64" t="s">
        <v>274</v>
      </c>
      <c r="B473" s="8">
        <f t="shared" si="8"/>
        <v>2017</v>
      </c>
      <c r="C473" s="9" t="s">
        <v>115</v>
      </c>
      <c r="D473" s="27">
        <v>177.5</v>
      </c>
    </row>
    <row r="474" spans="1:4">
      <c r="A474" s="64" t="s">
        <v>274</v>
      </c>
      <c r="B474" s="8">
        <f t="shared" si="8"/>
        <v>2017</v>
      </c>
      <c r="C474" s="9" t="s">
        <v>116</v>
      </c>
      <c r="D474" s="27">
        <v>99.333299999999994</v>
      </c>
    </row>
    <row r="475" spans="1:4">
      <c r="A475" s="64" t="s">
        <v>274</v>
      </c>
      <c r="B475" s="8">
        <f t="shared" si="8"/>
        <v>2017</v>
      </c>
      <c r="C475" s="9" t="s">
        <v>118</v>
      </c>
      <c r="D475" s="27">
        <v>126.25</v>
      </c>
    </row>
    <row r="476" spans="1:4">
      <c r="A476" s="64" t="s">
        <v>275</v>
      </c>
      <c r="B476" s="8">
        <f t="shared" si="8"/>
        <v>2017</v>
      </c>
      <c r="C476" s="9" t="s">
        <v>115</v>
      </c>
      <c r="D476" s="27">
        <v>191.08330000000001</v>
      </c>
    </row>
    <row r="477" spans="1:4">
      <c r="A477" s="64" t="s">
        <v>275</v>
      </c>
      <c r="B477" s="8">
        <f t="shared" si="8"/>
        <v>2017</v>
      </c>
      <c r="C477" s="9" t="s">
        <v>116</v>
      </c>
      <c r="D477" s="27">
        <v>120.66670000000001</v>
      </c>
    </row>
    <row r="478" spans="1:4">
      <c r="A478" s="64" t="s">
        <v>275</v>
      </c>
      <c r="B478" s="8">
        <f t="shared" si="8"/>
        <v>2017</v>
      </c>
      <c r="C478" s="9" t="s">
        <v>118</v>
      </c>
      <c r="D478" s="27">
        <v>146.66669999999999</v>
      </c>
    </row>
    <row r="479" spans="1:4">
      <c r="A479" s="64" t="s">
        <v>276</v>
      </c>
      <c r="B479" s="8">
        <f t="shared" si="8"/>
        <v>2017</v>
      </c>
      <c r="C479" s="9" t="s">
        <v>115</v>
      </c>
      <c r="D479" s="27">
        <v>206.66669999999999</v>
      </c>
    </row>
    <row r="480" spans="1:4">
      <c r="A480" s="64" t="s">
        <v>276</v>
      </c>
      <c r="B480" s="8">
        <f t="shared" si="8"/>
        <v>2017</v>
      </c>
      <c r="C480" s="9" t="s">
        <v>116</v>
      </c>
      <c r="D480" s="27">
        <v>128</v>
      </c>
    </row>
    <row r="481" spans="1:4">
      <c r="A481" s="64" t="s">
        <v>276</v>
      </c>
      <c r="B481" s="8">
        <f t="shared" si="8"/>
        <v>2017</v>
      </c>
      <c r="C481" s="9" t="s">
        <v>118</v>
      </c>
      <c r="D481" s="27">
        <v>158.75</v>
      </c>
    </row>
    <row r="482" spans="1:4">
      <c r="A482" s="64" t="s">
        <v>277</v>
      </c>
      <c r="B482" s="8">
        <f t="shared" si="8"/>
        <v>2017</v>
      </c>
      <c r="C482" s="9" t="s">
        <v>115</v>
      </c>
      <c r="D482" s="27">
        <v>215</v>
      </c>
    </row>
    <row r="483" spans="1:4">
      <c r="A483" s="64" t="s">
        <v>277</v>
      </c>
      <c r="B483" s="8">
        <f t="shared" si="8"/>
        <v>2017</v>
      </c>
      <c r="C483" s="9" t="s">
        <v>116</v>
      </c>
      <c r="D483" s="27">
        <v>145</v>
      </c>
    </row>
    <row r="484" spans="1:4">
      <c r="A484" s="64" t="s">
        <v>277</v>
      </c>
      <c r="B484" s="8">
        <f t="shared" si="8"/>
        <v>2017</v>
      </c>
      <c r="C484" s="9" t="s">
        <v>118</v>
      </c>
      <c r="D484" s="27">
        <v>173.91669999999999</v>
      </c>
    </row>
    <row r="485" spans="1:4">
      <c r="A485" s="64" t="s">
        <v>278</v>
      </c>
      <c r="B485" s="8">
        <f t="shared" si="8"/>
        <v>2017</v>
      </c>
      <c r="C485" s="9" t="s">
        <v>115</v>
      </c>
      <c r="D485" s="27">
        <v>237.58330000000001</v>
      </c>
    </row>
    <row r="486" spans="1:4">
      <c r="A486" s="64" t="s">
        <v>278</v>
      </c>
      <c r="B486" s="8">
        <f t="shared" si="8"/>
        <v>2017</v>
      </c>
      <c r="C486" s="9" t="s">
        <v>116</v>
      </c>
      <c r="D486" s="27">
        <v>148.16669999999999</v>
      </c>
    </row>
    <row r="487" spans="1:4">
      <c r="A487" s="64" t="s">
        <v>278</v>
      </c>
      <c r="B487" s="8">
        <f t="shared" si="8"/>
        <v>2017</v>
      </c>
      <c r="C487" s="9" t="s">
        <v>118</v>
      </c>
      <c r="D487" s="27">
        <v>172.5</v>
      </c>
    </row>
    <row r="488" spans="1:4">
      <c r="A488" s="64" t="s">
        <v>279</v>
      </c>
      <c r="B488" s="8">
        <f t="shared" si="8"/>
        <v>2017</v>
      </c>
      <c r="C488" s="9" t="s">
        <v>115</v>
      </c>
      <c r="D488" s="27">
        <v>267.5</v>
      </c>
    </row>
    <row r="489" spans="1:4">
      <c r="A489" s="64" t="s">
        <v>279</v>
      </c>
      <c r="B489" s="8">
        <f t="shared" si="8"/>
        <v>2017</v>
      </c>
      <c r="C489" s="9" t="s">
        <v>116</v>
      </c>
      <c r="D489" s="27">
        <v>162.66669999999999</v>
      </c>
    </row>
    <row r="490" spans="1:4">
      <c r="A490" s="64" t="s">
        <v>279</v>
      </c>
      <c r="B490" s="8">
        <f t="shared" si="8"/>
        <v>2017</v>
      </c>
      <c r="C490" s="9" t="s">
        <v>118</v>
      </c>
      <c r="D490" s="27">
        <v>165.83330000000001</v>
      </c>
    </row>
    <row r="491" spans="1:4">
      <c r="A491" s="64" t="s">
        <v>280</v>
      </c>
      <c r="B491" s="8">
        <f t="shared" si="8"/>
        <v>2017</v>
      </c>
      <c r="C491" s="9" t="s">
        <v>115</v>
      </c>
      <c r="D491" s="27">
        <v>272.83330000000001</v>
      </c>
    </row>
    <row r="492" spans="1:4">
      <c r="A492" s="64" t="s">
        <v>280</v>
      </c>
      <c r="B492" s="8">
        <f t="shared" si="8"/>
        <v>2017</v>
      </c>
      <c r="C492" s="9" t="s">
        <v>116</v>
      </c>
      <c r="D492" s="27">
        <v>162.25</v>
      </c>
    </row>
    <row r="493" spans="1:4">
      <c r="A493" s="64" t="s">
        <v>280</v>
      </c>
      <c r="B493" s="8">
        <f t="shared" si="8"/>
        <v>2017</v>
      </c>
      <c r="C493" s="9" t="s">
        <v>118</v>
      </c>
      <c r="D493" s="27">
        <v>168.25</v>
      </c>
    </row>
    <row r="494" spans="1:4">
      <c r="A494" s="64" t="s">
        <v>281</v>
      </c>
      <c r="B494" s="8">
        <f t="shared" si="8"/>
        <v>2017</v>
      </c>
      <c r="C494" s="9" t="s">
        <v>115</v>
      </c>
      <c r="D494" s="27">
        <v>270.25</v>
      </c>
    </row>
    <row r="495" spans="1:4">
      <c r="A495" s="64" t="s">
        <v>281</v>
      </c>
      <c r="B495" s="8">
        <f t="shared" si="8"/>
        <v>2017</v>
      </c>
      <c r="C495" s="9" t="s">
        <v>116</v>
      </c>
      <c r="D495" s="27">
        <v>164.33330000000001</v>
      </c>
    </row>
    <row r="496" spans="1:4">
      <c r="A496" s="64" t="s">
        <v>281</v>
      </c>
      <c r="B496" s="8">
        <f t="shared" si="8"/>
        <v>2017</v>
      </c>
      <c r="C496" s="9" t="s">
        <v>118</v>
      </c>
      <c r="D496" s="27">
        <v>167.16669999999999</v>
      </c>
    </row>
    <row r="497" spans="1:4">
      <c r="A497" s="64" t="s">
        <v>282</v>
      </c>
      <c r="B497" s="8">
        <f t="shared" si="8"/>
        <v>2017</v>
      </c>
      <c r="C497" s="9" t="s">
        <v>115</v>
      </c>
      <c r="D497" s="27">
        <v>245.58330000000001</v>
      </c>
    </row>
    <row r="498" spans="1:4">
      <c r="A498" s="64" t="s">
        <v>282</v>
      </c>
      <c r="B498" s="8">
        <f t="shared" si="8"/>
        <v>2017</v>
      </c>
      <c r="C498" s="9" t="s">
        <v>116</v>
      </c>
      <c r="D498" s="27">
        <v>148.08330000000001</v>
      </c>
    </row>
    <row r="499" spans="1:4">
      <c r="A499" s="64" t="s">
        <v>282</v>
      </c>
      <c r="B499" s="8">
        <f t="shared" si="8"/>
        <v>2017</v>
      </c>
      <c r="C499" s="9" t="s">
        <v>118</v>
      </c>
      <c r="D499" s="27">
        <v>139.75</v>
      </c>
    </row>
    <row r="500" spans="1:4">
      <c r="A500" s="64" t="s">
        <v>283</v>
      </c>
      <c r="B500" s="8">
        <f t="shared" si="8"/>
        <v>2017</v>
      </c>
      <c r="C500" s="9" t="s">
        <v>115</v>
      </c>
      <c r="D500" s="27">
        <v>231.16669999999999</v>
      </c>
    </row>
    <row r="501" spans="1:4">
      <c r="A501" s="64" t="s">
        <v>283</v>
      </c>
      <c r="B501" s="8">
        <f t="shared" si="8"/>
        <v>2017</v>
      </c>
      <c r="C501" s="9" t="s">
        <v>116</v>
      </c>
      <c r="D501" s="27">
        <v>135.66669999999999</v>
      </c>
    </row>
    <row r="502" spans="1:4">
      <c r="A502" s="64" t="s">
        <v>283</v>
      </c>
      <c r="B502" s="8">
        <f t="shared" si="8"/>
        <v>2017</v>
      </c>
      <c r="C502" s="9" t="s">
        <v>118</v>
      </c>
      <c r="D502" s="27">
        <v>127.16670000000001</v>
      </c>
    </row>
    <row r="503" spans="1:4">
      <c r="A503" s="64" t="s">
        <v>284</v>
      </c>
      <c r="B503" s="8">
        <f t="shared" si="8"/>
        <v>2017</v>
      </c>
      <c r="C503" s="9" t="s">
        <v>115</v>
      </c>
      <c r="D503" s="27">
        <v>212.66669999999999</v>
      </c>
    </row>
    <row r="504" spans="1:4">
      <c r="A504" s="64" t="s">
        <v>284</v>
      </c>
      <c r="B504" s="8">
        <f t="shared" si="8"/>
        <v>2017</v>
      </c>
      <c r="C504" s="9" t="s">
        <v>116</v>
      </c>
      <c r="D504" s="27">
        <v>131.41669999999999</v>
      </c>
    </row>
    <row r="505" spans="1:4">
      <c r="A505" s="64" t="s">
        <v>284</v>
      </c>
      <c r="B505" s="8">
        <f t="shared" si="8"/>
        <v>2017</v>
      </c>
      <c r="C505" s="9" t="s">
        <v>118</v>
      </c>
      <c r="D505" s="27">
        <v>122.83329999999999</v>
      </c>
    </row>
    <row r="506" spans="1:4">
      <c r="A506" s="64" t="s">
        <v>285</v>
      </c>
      <c r="B506" s="8">
        <f t="shared" si="8"/>
        <v>2017</v>
      </c>
      <c r="C506" s="9" t="s">
        <v>115</v>
      </c>
      <c r="D506" s="27">
        <v>162.08330000000001</v>
      </c>
    </row>
    <row r="507" spans="1:4">
      <c r="A507" s="64" t="s">
        <v>285</v>
      </c>
      <c r="B507" s="8">
        <f t="shared" si="8"/>
        <v>2017</v>
      </c>
      <c r="C507" s="9" t="s">
        <v>116</v>
      </c>
      <c r="D507" s="27">
        <v>102.5</v>
      </c>
    </row>
    <row r="508" spans="1:4">
      <c r="A508" s="64" t="s">
        <v>285</v>
      </c>
      <c r="B508" s="8">
        <f t="shared" si="8"/>
        <v>2017</v>
      </c>
      <c r="C508" s="9" t="s">
        <v>118</v>
      </c>
      <c r="D508" s="27">
        <v>104.33329999999999</v>
      </c>
    </row>
    <row r="509" spans="1:4">
      <c r="A509" s="64" t="s">
        <v>286</v>
      </c>
      <c r="B509" s="8">
        <f t="shared" si="8"/>
        <v>2017</v>
      </c>
      <c r="C509" s="9" t="s">
        <v>115</v>
      </c>
      <c r="D509" s="27">
        <v>130.83330000000001</v>
      </c>
    </row>
    <row r="510" spans="1:4">
      <c r="A510" s="64" t="s">
        <v>286</v>
      </c>
      <c r="B510" s="8">
        <f t="shared" si="8"/>
        <v>2017</v>
      </c>
      <c r="C510" s="9" t="s">
        <v>116</v>
      </c>
      <c r="D510" s="27">
        <v>93.75</v>
      </c>
    </row>
    <row r="511" spans="1:4">
      <c r="A511" s="64" t="s">
        <v>286</v>
      </c>
      <c r="B511" s="8">
        <f t="shared" si="8"/>
        <v>2017</v>
      </c>
      <c r="C511" s="9" t="s">
        <v>118</v>
      </c>
      <c r="D511" s="27">
        <v>114.41670000000001</v>
      </c>
    </row>
    <row r="512" spans="1:4">
      <c r="A512" s="64" t="s">
        <v>287</v>
      </c>
      <c r="B512" s="8">
        <f t="shared" si="8"/>
        <v>2017</v>
      </c>
      <c r="C512" s="9" t="s">
        <v>115</v>
      </c>
      <c r="D512" s="27">
        <v>141.5</v>
      </c>
    </row>
    <row r="513" spans="1:4">
      <c r="A513" s="64" t="s">
        <v>287</v>
      </c>
      <c r="B513" s="8">
        <f t="shared" si="8"/>
        <v>2017</v>
      </c>
      <c r="C513" s="9" t="s">
        <v>116</v>
      </c>
      <c r="D513" s="27">
        <v>111.91670000000001</v>
      </c>
    </row>
    <row r="514" spans="1:4">
      <c r="A514" s="64" t="s">
        <v>287</v>
      </c>
      <c r="B514" s="8">
        <f t="shared" si="8"/>
        <v>2017</v>
      </c>
      <c r="C514" s="9" t="s">
        <v>118</v>
      </c>
      <c r="D514" s="27">
        <v>122.75</v>
      </c>
    </row>
    <row r="515" spans="1:4">
      <c r="A515" s="64" t="s">
        <v>288</v>
      </c>
      <c r="B515" s="8">
        <f t="shared" si="8"/>
        <v>2017</v>
      </c>
      <c r="C515" s="9" t="s">
        <v>115</v>
      </c>
      <c r="D515" s="27">
        <v>137.66669999999999</v>
      </c>
    </row>
    <row r="516" spans="1:4">
      <c r="A516" s="64" t="s">
        <v>288</v>
      </c>
      <c r="B516" s="8">
        <f t="shared" ref="B516:B579" si="9">YEAR(A516)</f>
        <v>2017</v>
      </c>
      <c r="C516" s="9" t="s">
        <v>116</v>
      </c>
      <c r="D516" s="27">
        <v>102.33329999999999</v>
      </c>
    </row>
    <row r="517" spans="1:4">
      <c r="A517" s="64" t="s">
        <v>288</v>
      </c>
      <c r="B517" s="8">
        <f t="shared" si="9"/>
        <v>2017</v>
      </c>
      <c r="C517" s="9" t="s">
        <v>118</v>
      </c>
      <c r="D517" s="27">
        <v>106.33329999999999</v>
      </c>
    </row>
    <row r="518" spans="1:4">
      <c r="A518" s="64" t="s">
        <v>289</v>
      </c>
      <c r="B518" s="8">
        <f t="shared" si="9"/>
        <v>2017</v>
      </c>
      <c r="C518" s="9" t="s">
        <v>115</v>
      </c>
      <c r="D518" s="27">
        <v>128.41669999999999</v>
      </c>
    </row>
    <row r="519" spans="1:4">
      <c r="A519" s="64" t="s">
        <v>289</v>
      </c>
      <c r="B519" s="8">
        <f t="shared" si="9"/>
        <v>2017</v>
      </c>
      <c r="C519" s="9" t="s">
        <v>116</v>
      </c>
      <c r="D519" s="27">
        <v>99.75</v>
      </c>
    </row>
    <row r="520" spans="1:4">
      <c r="A520" s="64" t="s">
        <v>289</v>
      </c>
      <c r="B520" s="8">
        <f t="shared" si="9"/>
        <v>2017</v>
      </c>
      <c r="C520" s="9" t="s">
        <v>118</v>
      </c>
      <c r="D520" s="27">
        <v>103.41670000000001</v>
      </c>
    </row>
    <row r="521" spans="1:4">
      <c r="A521" s="64" t="s">
        <v>290</v>
      </c>
      <c r="B521" s="8">
        <f t="shared" si="9"/>
        <v>2017</v>
      </c>
      <c r="C521" s="9" t="s">
        <v>115</v>
      </c>
      <c r="D521" s="27">
        <v>118.75</v>
      </c>
    </row>
    <row r="522" spans="1:4">
      <c r="A522" s="64" t="s">
        <v>290</v>
      </c>
      <c r="B522" s="8">
        <f t="shared" si="9"/>
        <v>2017</v>
      </c>
      <c r="C522" s="9" t="s">
        <v>116</v>
      </c>
      <c r="D522" s="27">
        <v>86.833299999999994</v>
      </c>
    </row>
    <row r="523" spans="1:4">
      <c r="A523" s="64" t="s">
        <v>290</v>
      </c>
      <c r="B523" s="8">
        <f t="shared" si="9"/>
        <v>2017</v>
      </c>
      <c r="C523" s="9" t="s">
        <v>118</v>
      </c>
      <c r="D523" s="27">
        <v>95.666700000000006</v>
      </c>
    </row>
    <row r="524" spans="1:4">
      <c r="A524" s="64" t="s">
        <v>291</v>
      </c>
      <c r="B524" s="8">
        <f t="shared" si="9"/>
        <v>2017</v>
      </c>
      <c r="C524" s="9" t="s">
        <v>115</v>
      </c>
      <c r="D524" s="27">
        <v>124.58329999999999</v>
      </c>
    </row>
    <row r="525" spans="1:4">
      <c r="A525" s="64" t="s">
        <v>291</v>
      </c>
      <c r="B525" s="8">
        <f t="shared" si="9"/>
        <v>2017</v>
      </c>
      <c r="C525" s="9" t="s">
        <v>116</v>
      </c>
      <c r="D525" s="27">
        <v>88.583299999999994</v>
      </c>
    </row>
    <row r="526" spans="1:4">
      <c r="A526" s="64" t="s">
        <v>291</v>
      </c>
      <c r="B526" s="8">
        <f t="shared" si="9"/>
        <v>2017</v>
      </c>
      <c r="C526" s="9" t="s">
        <v>118</v>
      </c>
      <c r="D526" s="27">
        <v>105.25</v>
      </c>
    </row>
    <row r="527" spans="1:4">
      <c r="A527" s="64" t="s">
        <v>292</v>
      </c>
      <c r="B527" s="8">
        <f t="shared" si="9"/>
        <v>2017</v>
      </c>
      <c r="C527" s="9" t="s">
        <v>115</v>
      </c>
      <c r="D527" s="27">
        <v>140.91669999999999</v>
      </c>
    </row>
    <row r="528" spans="1:4">
      <c r="A528" s="64" t="s">
        <v>292</v>
      </c>
      <c r="B528" s="8">
        <f t="shared" si="9"/>
        <v>2017</v>
      </c>
      <c r="C528" s="9" t="s">
        <v>116</v>
      </c>
      <c r="D528" s="27">
        <v>90.833299999999994</v>
      </c>
    </row>
    <row r="529" spans="1:4">
      <c r="A529" s="64" t="s">
        <v>292</v>
      </c>
      <c r="B529" s="8">
        <f t="shared" si="9"/>
        <v>2017</v>
      </c>
      <c r="C529" s="9" t="s">
        <v>118</v>
      </c>
      <c r="D529" s="27">
        <v>111.33329999999999</v>
      </c>
    </row>
    <row r="530" spans="1:4">
      <c r="A530" s="64" t="s">
        <v>293</v>
      </c>
      <c r="B530" s="8">
        <f t="shared" si="9"/>
        <v>2017</v>
      </c>
      <c r="C530" s="9" t="s">
        <v>115</v>
      </c>
      <c r="D530" s="27">
        <v>197.16669999999999</v>
      </c>
    </row>
    <row r="531" spans="1:4">
      <c r="A531" s="64" t="s">
        <v>293</v>
      </c>
      <c r="B531" s="8">
        <f t="shared" si="9"/>
        <v>2017</v>
      </c>
      <c r="C531" s="9" t="s">
        <v>116</v>
      </c>
      <c r="D531" s="27">
        <v>130.5</v>
      </c>
    </row>
    <row r="532" spans="1:4">
      <c r="A532" s="64" t="s">
        <v>293</v>
      </c>
      <c r="B532" s="8">
        <f t="shared" si="9"/>
        <v>2017</v>
      </c>
      <c r="C532" s="9" t="s">
        <v>118</v>
      </c>
      <c r="D532" s="27">
        <v>164.5</v>
      </c>
    </row>
    <row r="533" spans="1:4">
      <c r="A533" s="64" t="s">
        <v>294</v>
      </c>
      <c r="B533" s="8">
        <f t="shared" si="9"/>
        <v>2017</v>
      </c>
      <c r="C533" s="9" t="s">
        <v>115</v>
      </c>
      <c r="D533" s="27">
        <v>178.83330000000001</v>
      </c>
    </row>
    <row r="534" spans="1:4">
      <c r="A534" s="64" t="s">
        <v>294</v>
      </c>
      <c r="B534" s="8">
        <f t="shared" si="9"/>
        <v>2017</v>
      </c>
      <c r="C534" s="9" t="s">
        <v>116</v>
      </c>
      <c r="D534" s="27">
        <v>140.83330000000001</v>
      </c>
    </row>
    <row r="535" spans="1:4">
      <c r="A535" s="64" t="s">
        <v>294</v>
      </c>
      <c r="B535" s="8">
        <f t="shared" si="9"/>
        <v>2017</v>
      </c>
      <c r="C535" s="9" t="s">
        <v>118</v>
      </c>
      <c r="D535" s="27">
        <v>164.83330000000001</v>
      </c>
    </row>
    <row r="536" spans="1:4">
      <c r="A536" s="64" t="s">
        <v>295</v>
      </c>
      <c r="B536" s="8">
        <f t="shared" si="9"/>
        <v>2017</v>
      </c>
      <c r="C536" s="9" t="s">
        <v>115</v>
      </c>
      <c r="D536" s="27">
        <v>105</v>
      </c>
    </row>
    <row r="537" spans="1:4">
      <c r="A537" s="64" t="s">
        <v>295</v>
      </c>
      <c r="B537" s="8">
        <f t="shared" si="9"/>
        <v>2017</v>
      </c>
      <c r="C537" s="9" t="s">
        <v>116</v>
      </c>
      <c r="D537" s="27">
        <v>85</v>
      </c>
    </row>
    <row r="538" spans="1:4">
      <c r="A538" s="64" t="s">
        <v>295</v>
      </c>
      <c r="B538" s="8">
        <f t="shared" si="9"/>
        <v>2017</v>
      </c>
      <c r="C538" s="9" t="s">
        <v>118</v>
      </c>
      <c r="D538" s="27">
        <v>80</v>
      </c>
    </row>
    <row r="539" spans="1:4">
      <c r="A539" s="64" t="s">
        <v>296</v>
      </c>
      <c r="B539" s="8">
        <f t="shared" si="9"/>
        <v>2017</v>
      </c>
      <c r="C539" s="9" t="s">
        <v>115</v>
      </c>
      <c r="D539" s="27">
        <v>142.33000000000001</v>
      </c>
    </row>
    <row r="540" spans="1:4">
      <c r="A540" s="64" t="s">
        <v>296</v>
      </c>
      <c r="B540" s="8">
        <f t="shared" si="9"/>
        <v>2017</v>
      </c>
      <c r="C540" s="9" t="s">
        <v>116</v>
      </c>
      <c r="D540" s="27">
        <v>116.17</v>
      </c>
    </row>
    <row r="541" spans="1:4">
      <c r="A541" s="64" t="s">
        <v>296</v>
      </c>
      <c r="B541" s="8">
        <f t="shared" si="9"/>
        <v>2017</v>
      </c>
      <c r="C541" s="9" t="s">
        <v>118</v>
      </c>
      <c r="D541" s="27">
        <v>171.5</v>
      </c>
    </row>
    <row r="542" spans="1:4">
      <c r="A542" s="64" t="s">
        <v>297</v>
      </c>
      <c r="B542" s="8">
        <f t="shared" si="9"/>
        <v>2017</v>
      </c>
      <c r="C542" s="9" t="s">
        <v>115</v>
      </c>
      <c r="D542" s="27">
        <v>128</v>
      </c>
    </row>
    <row r="543" spans="1:4">
      <c r="A543" s="64" t="s">
        <v>297</v>
      </c>
      <c r="B543" s="8">
        <f t="shared" si="9"/>
        <v>2017</v>
      </c>
      <c r="C543" s="9" t="s">
        <v>116</v>
      </c>
      <c r="D543" s="27">
        <v>104.17</v>
      </c>
    </row>
    <row r="544" spans="1:4">
      <c r="A544" s="64" t="s">
        <v>297</v>
      </c>
      <c r="B544" s="8">
        <f t="shared" si="9"/>
        <v>2017</v>
      </c>
      <c r="C544" s="9" t="s">
        <v>118</v>
      </c>
      <c r="D544" s="27">
        <v>193.5</v>
      </c>
    </row>
    <row r="545" spans="1:4">
      <c r="A545" s="64" t="s">
        <v>298</v>
      </c>
      <c r="B545" s="8">
        <f t="shared" si="9"/>
        <v>2017</v>
      </c>
      <c r="C545" s="9" t="s">
        <v>115</v>
      </c>
      <c r="D545" s="27">
        <v>147.75</v>
      </c>
    </row>
    <row r="546" spans="1:4">
      <c r="A546" s="64" t="s">
        <v>298</v>
      </c>
      <c r="B546" s="8">
        <f t="shared" si="9"/>
        <v>2017</v>
      </c>
      <c r="C546" s="9" t="s">
        <v>116</v>
      </c>
      <c r="D546" s="27">
        <v>114.25</v>
      </c>
    </row>
    <row r="547" spans="1:4">
      <c r="A547" s="64" t="s">
        <v>298</v>
      </c>
      <c r="B547" s="8">
        <f t="shared" si="9"/>
        <v>2017</v>
      </c>
      <c r="C547" s="9" t="s">
        <v>118</v>
      </c>
      <c r="D547" s="27">
        <v>191.75</v>
      </c>
    </row>
    <row r="548" spans="1:4">
      <c r="A548" s="64" t="s">
        <v>299</v>
      </c>
      <c r="B548" s="8">
        <f t="shared" si="9"/>
        <v>2017</v>
      </c>
      <c r="C548" s="9" t="s">
        <v>115</v>
      </c>
      <c r="D548" s="27">
        <v>167.83</v>
      </c>
    </row>
    <row r="549" spans="1:4">
      <c r="A549" s="64" t="s">
        <v>299</v>
      </c>
      <c r="B549" s="8">
        <f t="shared" si="9"/>
        <v>2017</v>
      </c>
      <c r="C549" s="9" t="s">
        <v>116</v>
      </c>
      <c r="D549" s="27">
        <v>124.67</v>
      </c>
    </row>
    <row r="550" spans="1:4">
      <c r="A550" s="64" t="s">
        <v>299</v>
      </c>
      <c r="B550" s="8">
        <f t="shared" si="9"/>
        <v>2017</v>
      </c>
      <c r="C550" s="9" t="s">
        <v>118</v>
      </c>
      <c r="D550" s="27">
        <v>178.5</v>
      </c>
    </row>
    <row r="551" spans="1:4">
      <c r="A551" s="64" t="s">
        <v>300</v>
      </c>
      <c r="B551" s="8">
        <f t="shared" si="9"/>
        <v>2017</v>
      </c>
      <c r="C551" s="9" t="s">
        <v>115</v>
      </c>
      <c r="D551" s="27">
        <v>183.83</v>
      </c>
    </row>
    <row r="552" spans="1:4">
      <c r="A552" s="64" t="s">
        <v>300</v>
      </c>
      <c r="B552" s="8">
        <f t="shared" si="9"/>
        <v>2017</v>
      </c>
      <c r="C552" s="9" t="s">
        <v>116</v>
      </c>
      <c r="D552" s="27">
        <v>134.83000000000001</v>
      </c>
    </row>
    <row r="553" spans="1:4">
      <c r="A553" s="64" t="s">
        <v>300</v>
      </c>
      <c r="B553" s="8">
        <f t="shared" si="9"/>
        <v>2017</v>
      </c>
      <c r="C553" s="9" t="s">
        <v>118</v>
      </c>
      <c r="D553" s="27">
        <v>182.67</v>
      </c>
    </row>
    <row r="554" spans="1:4">
      <c r="A554" s="64" t="s">
        <v>301</v>
      </c>
      <c r="B554" s="8">
        <f t="shared" si="9"/>
        <v>2017</v>
      </c>
      <c r="C554" s="9" t="s">
        <v>115</v>
      </c>
      <c r="D554" s="27">
        <v>177.83</v>
      </c>
    </row>
    <row r="555" spans="1:4">
      <c r="A555" s="64" t="s">
        <v>301</v>
      </c>
      <c r="B555" s="8">
        <f t="shared" si="9"/>
        <v>2017</v>
      </c>
      <c r="C555" s="9" t="s">
        <v>116</v>
      </c>
      <c r="D555" s="27">
        <v>144.83000000000001</v>
      </c>
    </row>
    <row r="556" spans="1:4">
      <c r="A556" s="64" t="s">
        <v>301</v>
      </c>
      <c r="B556" s="8">
        <f t="shared" si="9"/>
        <v>2017</v>
      </c>
      <c r="C556" s="9" t="s">
        <v>118</v>
      </c>
      <c r="D556" s="27">
        <v>185.17</v>
      </c>
    </row>
    <row r="557" spans="1:4">
      <c r="A557" s="64" t="s">
        <v>302</v>
      </c>
      <c r="B557" s="8">
        <f t="shared" si="9"/>
        <v>2017</v>
      </c>
      <c r="C557" s="9" t="s">
        <v>115</v>
      </c>
      <c r="D557" s="27">
        <v>165</v>
      </c>
    </row>
    <row r="558" spans="1:4">
      <c r="A558" s="64" t="s">
        <v>302</v>
      </c>
      <c r="B558" s="8">
        <f t="shared" si="9"/>
        <v>2017</v>
      </c>
      <c r="C558" s="9" t="s">
        <v>116</v>
      </c>
      <c r="D558" s="27">
        <v>159.66999999999999</v>
      </c>
    </row>
    <row r="559" spans="1:4">
      <c r="A559" s="64" t="s">
        <v>302</v>
      </c>
      <c r="B559" s="8">
        <f t="shared" si="9"/>
        <v>2017</v>
      </c>
      <c r="C559" s="9" t="s">
        <v>118</v>
      </c>
      <c r="D559" s="27">
        <v>174.83</v>
      </c>
    </row>
    <row r="560" spans="1:4">
      <c r="A560" s="64" t="s">
        <v>303</v>
      </c>
      <c r="B560" s="8">
        <f t="shared" si="9"/>
        <v>2017</v>
      </c>
      <c r="C560" s="9" t="s">
        <v>115</v>
      </c>
      <c r="D560" s="27">
        <v>154.16999999999999</v>
      </c>
    </row>
    <row r="561" spans="1:4">
      <c r="A561" s="64" t="s">
        <v>303</v>
      </c>
      <c r="B561" s="8">
        <f t="shared" si="9"/>
        <v>2017</v>
      </c>
      <c r="C561" s="9" t="s">
        <v>116</v>
      </c>
      <c r="D561" s="27">
        <v>161.38</v>
      </c>
    </row>
    <row r="562" spans="1:4">
      <c r="A562" s="64" t="s">
        <v>303</v>
      </c>
      <c r="B562" s="8">
        <f t="shared" si="9"/>
        <v>2017</v>
      </c>
      <c r="C562" s="9" t="s">
        <v>118</v>
      </c>
      <c r="D562" s="27">
        <v>184</v>
      </c>
    </row>
    <row r="563" spans="1:4">
      <c r="A563" s="64" t="s">
        <v>304</v>
      </c>
      <c r="B563" s="8">
        <f t="shared" si="9"/>
        <v>2017</v>
      </c>
      <c r="C563" s="9" t="s">
        <v>115</v>
      </c>
      <c r="D563" s="27">
        <v>161.33000000000001</v>
      </c>
    </row>
    <row r="564" spans="1:4">
      <c r="A564" s="64" t="s">
        <v>304</v>
      </c>
      <c r="B564" s="8">
        <f t="shared" si="9"/>
        <v>2017</v>
      </c>
      <c r="C564" s="9" t="s">
        <v>116</v>
      </c>
      <c r="D564" s="27">
        <v>152.5</v>
      </c>
    </row>
    <row r="565" spans="1:4">
      <c r="A565" s="64" t="s">
        <v>304</v>
      </c>
      <c r="B565" s="8">
        <f t="shared" si="9"/>
        <v>2017</v>
      </c>
      <c r="C565" s="9" t="s">
        <v>118</v>
      </c>
      <c r="D565" s="27">
        <v>185.17</v>
      </c>
    </row>
    <row r="566" spans="1:4">
      <c r="A566" s="64" t="s">
        <v>305</v>
      </c>
      <c r="B566" s="8">
        <f t="shared" si="9"/>
        <v>2017</v>
      </c>
      <c r="C566" s="9" t="s">
        <v>115</v>
      </c>
      <c r="D566" s="27">
        <v>188.5</v>
      </c>
    </row>
    <row r="567" spans="1:4">
      <c r="A567" s="64" t="s">
        <v>305</v>
      </c>
      <c r="B567" s="8">
        <f t="shared" si="9"/>
        <v>2017</v>
      </c>
      <c r="C567" s="9" t="s">
        <v>116</v>
      </c>
      <c r="D567" s="27">
        <v>167.16499999999999</v>
      </c>
    </row>
    <row r="568" spans="1:4">
      <c r="A568" s="64" t="s">
        <v>305</v>
      </c>
      <c r="B568" s="8">
        <f t="shared" si="9"/>
        <v>2017</v>
      </c>
      <c r="C568" s="9" t="s">
        <v>118</v>
      </c>
      <c r="D568" s="27">
        <v>195.5</v>
      </c>
    </row>
    <row r="569" spans="1:4">
      <c r="A569" s="64" t="s">
        <v>306</v>
      </c>
      <c r="B569" s="8">
        <f t="shared" si="9"/>
        <v>2017</v>
      </c>
      <c r="C569" s="9" t="s">
        <v>115</v>
      </c>
      <c r="D569" s="27">
        <v>205.5</v>
      </c>
    </row>
    <row r="570" spans="1:4">
      <c r="A570" s="64" t="s">
        <v>306</v>
      </c>
      <c r="B570" s="8">
        <f t="shared" si="9"/>
        <v>2017</v>
      </c>
      <c r="C570" s="9" t="s">
        <v>116</v>
      </c>
      <c r="D570" s="27">
        <v>182.08500000000001</v>
      </c>
    </row>
    <row r="571" spans="1:4">
      <c r="A571" s="64" t="s">
        <v>306</v>
      </c>
      <c r="B571" s="8">
        <f t="shared" si="9"/>
        <v>2017</v>
      </c>
      <c r="C571" s="9" t="s">
        <v>118</v>
      </c>
      <c r="D571" s="27">
        <v>194.75</v>
      </c>
    </row>
    <row r="572" spans="1:4">
      <c r="A572" s="64" t="s">
        <v>307</v>
      </c>
      <c r="B572" s="8">
        <f t="shared" si="9"/>
        <v>2017</v>
      </c>
      <c r="C572" s="9" t="s">
        <v>115</v>
      </c>
      <c r="D572" s="27">
        <v>212.77670000000001</v>
      </c>
    </row>
    <row r="573" spans="1:4">
      <c r="A573" s="64" t="s">
        <v>307</v>
      </c>
      <c r="B573" s="8">
        <f t="shared" si="9"/>
        <v>2017</v>
      </c>
      <c r="C573" s="9" t="s">
        <v>116</v>
      </c>
      <c r="D573" s="27">
        <v>195.75</v>
      </c>
    </row>
    <row r="574" spans="1:4">
      <c r="A574" s="64" t="s">
        <v>307</v>
      </c>
      <c r="B574" s="8">
        <f t="shared" si="9"/>
        <v>2017</v>
      </c>
      <c r="C574" s="9" t="s">
        <v>118</v>
      </c>
      <c r="D574" s="27">
        <v>184.33500000000001</v>
      </c>
    </row>
    <row r="575" spans="1:4">
      <c r="A575" s="64" t="s">
        <v>308</v>
      </c>
      <c r="B575" s="8">
        <f t="shared" si="9"/>
        <v>2017</v>
      </c>
      <c r="C575" s="9" t="s">
        <v>115</v>
      </c>
      <c r="D575" s="27">
        <v>246</v>
      </c>
    </row>
    <row r="576" spans="1:4">
      <c r="A576" s="64" t="s">
        <v>308</v>
      </c>
      <c r="B576" s="8">
        <f t="shared" si="9"/>
        <v>2017</v>
      </c>
      <c r="C576" s="9" t="s">
        <v>116</v>
      </c>
      <c r="D576" s="27">
        <v>181.91499999999999</v>
      </c>
    </row>
    <row r="577" spans="1:4">
      <c r="A577" s="64" t="s">
        <v>308</v>
      </c>
      <c r="B577" s="8">
        <f t="shared" si="9"/>
        <v>2017</v>
      </c>
      <c r="C577" s="9" t="s">
        <v>118</v>
      </c>
      <c r="D577" s="27">
        <v>178.83500000000001</v>
      </c>
    </row>
    <row r="578" spans="1:4">
      <c r="A578" s="64" t="s">
        <v>309</v>
      </c>
      <c r="B578" s="8">
        <f t="shared" si="9"/>
        <v>2017</v>
      </c>
      <c r="C578" s="9" t="s">
        <v>115</v>
      </c>
      <c r="D578" s="27">
        <v>251.5</v>
      </c>
    </row>
    <row r="579" spans="1:4">
      <c r="A579" s="64" t="s">
        <v>309</v>
      </c>
      <c r="B579" s="8">
        <f t="shared" si="9"/>
        <v>2017</v>
      </c>
      <c r="C579" s="9" t="s">
        <v>116</v>
      </c>
      <c r="D579" s="27">
        <v>186.75</v>
      </c>
    </row>
    <row r="580" spans="1:4">
      <c r="A580" s="64" t="s">
        <v>309</v>
      </c>
      <c r="B580" s="8">
        <f t="shared" ref="B580:B643" si="10">YEAR(A580)</f>
        <v>2017</v>
      </c>
      <c r="C580" s="9" t="s">
        <v>118</v>
      </c>
      <c r="D580" s="27">
        <v>184.41499999999999</v>
      </c>
    </row>
    <row r="581" spans="1:4">
      <c r="A581" s="64" t="s">
        <v>310</v>
      </c>
      <c r="B581" s="8">
        <f t="shared" si="10"/>
        <v>2017</v>
      </c>
      <c r="C581" s="9" t="s">
        <v>115</v>
      </c>
      <c r="D581" s="27">
        <v>266.16500000000002</v>
      </c>
    </row>
    <row r="582" spans="1:4">
      <c r="A582" s="64" t="s">
        <v>310</v>
      </c>
      <c r="B582" s="8">
        <f t="shared" si="10"/>
        <v>2017</v>
      </c>
      <c r="C582" s="9" t="s">
        <v>116</v>
      </c>
      <c r="D582" s="27">
        <v>188</v>
      </c>
    </row>
    <row r="583" spans="1:4">
      <c r="A583" s="64" t="s">
        <v>310</v>
      </c>
      <c r="B583" s="8">
        <f t="shared" si="10"/>
        <v>2017</v>
      </c>
      <c r="C583" s="9" t="s">
        <v>118</v>
      </c>
      <c r="D583" s="27">
        <v>193.58500000000001</v>
      </c>
    </row>
    <row r="584" spans="1:4">
      <c r="A584" s="64" t="s">
        <v>311</v>
      </c>
      <c r="B584" s="8">
        <f t="shared" si="10"/>
        <v>2017</v>
      </c>
      <c r="C584" s="9" t="s">
        <v>115</v>
      </c>
      <c r="D584" s="27">
        <v>267.66500000000002</v>
      </c>
    </row>
    <row r="585" spans="1:4">
      <c r="A585" s="64" t="s">
        <v>311</v>
      </c>
      <c r="B585" s="8">
        <f t="shared" si="10"/>
        <v>2017</v>
      </c>
      <c r="C585" s="9" t="s">
        <v>116</v>
      </c>
      <c r="D585" s="27">
        <v>192.25</v>
      </c>
    </row>
    <row r="586" spans="1:4">
      <c r="A586" s="64" t="s">
        <v>311</v>
      </c>
      <c r="B586" s="8">
        <f t="shared" si="10"/>
        <v>2017</v>
      </c>
      <c r="C586" s="9" t="s">
        <v>118</v>
      </c>
      <c r="D586" s="27">
        <v>196.25</v>
      </c>
    </row>
    <row r="587" spans="1:4">
      <c r="A587" s="64" t="s">
        <v>312</v>
      </c>
      <c r="B587" s="8">
        <f t="shared" si="10"/>
        <v>2017</v>
      </c>
      <c r="C587" s="9" t="s">
        <v>115</v>
      </c>
      <c r="D587" s="27">
        <v>262.08499999999998</v>
      </c>
    </row>
    <row r="588" spans="1:4">
      <c r="A588" s="64" t="s">
        <v>312</v>
      </c>
      <c r="B588" s="8">
        <f t="shared" si="10"/>
        <v>2017</v>
      </c>
      <c r="C588" s="9" t="s">
        <v>116</v>
      </c>
      <c r="D588" s="27">
        <v>196.58</v>
      </c>
    </row>
    <row r="589" spans="1:4">
      <c r="A589" s="64" t="s">
        <v>312</v>
      </c>
      <c r="B589" s="8">
        <f t="shared" si="10"/>
        <v>2017</v>
      </c>
      <c r="C589" s="9" t="s">
        <v>118</v>
      </c>
      <c r="D589" s="27">
        <v>200.75</v>
      </c>
    </row>
    <row r="590" spans="1:4">
      <c r="A590" s="64" t="s">
        <v>313</v>
      </c>
      <c r="B590" s="8">
        <f t="shared" si="10"/>
        <v>2017</v>
      </c>
      <c r="C590" s="9" t="s">
        <v>115</v>
      </c>
      <c r="D590" s="27">
        <v>267.25</v>
      </c>
    </row>
    <row r="591" spans="1:4">
      <c r="A591" s="64" t="s">
        <v>313</v>
      </c>
      <c r="B591" s="8">
        <f t="shared" si="10"/>
        <v>2017</v>
      </c>
      <c r="C591" s="9" t="s">
        <v>116</v>
      </c>
      <c r="D591" s="27">
        <v>194.875</v>
      </c>
    </row>
    <row r="592" spans="1:4">
      <c r="A592" s="64" t="s">
        <v>313</v>
      </c>
      <c r="B592" s="8">
        <f t="shared" si="10"/>
        <v>2017</v>
      </c>
      <c r="C592" s="9" t="s">
        <v>118</v>
      </c>
      <c r="D592" s="27">
        <v>194.75</v>
      </c>
    </row>
    <row r="593" spans="1:4">
      <c r="A593" s="64" t="s">
        <v>314</v>
      </c>
      <c r="B593" s="8">
        <f t="shared" si="10"/>
        <v>2017</v>
      </c>
      <c r="C593" s="9" t="s">
        <v>115</v>
      </c>
      <c r="D593" s="27">
        <v>268.91500000000002</v>
      </c>
    </row>
    <row r="594" spans="1:4">
      <c r="A594" s="64" t="s">
        <v>314</v>
      </c>
      <c r="B594" s="8">
        <f t="shared" si="10"/>
        <v>2017</v>
      </c>
      <c r="C594" s="9" t="s">
        <v>116</v>
      </c>
      <c r="D594" s="27">
        <v>200.33500000000001</v>
      </c>
    </row>
    <row r="595" spans="1:4">
      <c r="A595" s="64" t="s">
        <v>314</v>
      </c>
      <c r="B595" s="8">
        <f t="shared" si="10"/>
        <v>2017</v>
      </c>
      <c r="C595" s="9" t="s">
        <v>118</v>
      </c>
      <c r="D595" s="27">
        <v>193.33500000000001</v>
      </c>
    </row>
    <row r="596" spans="1:4">
      <c r="A596" s="64" t="s">
        <v>315</v>
      </c>
      <c r="B596" s="8">
        <f t="shared" si="10"/>
        <v>2017</v>
      </c>
      <c r="C596" s="9" t="s">
        <v>115</v>
      </c>
      <c r="D596" s="27">
        <v>277.25</v>
      </c>
    </row>
    <row r="597" spans="1:4">
      <c r="A597" s="64" t="s">
        <v>315</v>
      </c>
      <c r="B597" s="8">
        <f t="shared" si="10"/>
        <v>2017</v>
      </c>
      <c r="C597" s="9" t="s">
        <v>116</v>
      </c>
      <c r="D597" s="27">
        <v>207.16499999999999</v>
      </c>
    </row>
    <row r="598" spans="1:4">
      <c r="A598" s="64" t="s">
        <v>315</v>
      </c>
      <c r="B598" s="8">
        <f t="shared" si="10"/>
        <v>2017</v>
      </c>
      <c r="C598" s="9" t="s">
        <v>118</v>
      </c>
      <c r="D598" s="27">
        <v>199.25</v>
      </c>
    </row>
    <row r="599" spans="1:4">
      <c r="A599" s="64" t="s">
        <v>316</v>
      </c>
      <c r="B599" s="8">
        <f t="shared" si="10"/>
        <v>2017</v>
      </c>
      <c r="C599" s="9" t="s">
        <v>115</v>
      </c>
      <c r="D599" s="27">
        <v>236</v>
      </c>
    </row>
    <row r="600" spans="1:4">
      <c r="A600" s="64" t="s">
        <v>316</v>
      </c>
      <c r="B600" s="8">
        <f t="shared" si="10"/>
        <v>2017</v>
      </c>
      <c r="C600" s="9" t="s">
        <v>116</v>
      </c>
      <c r="D600" s="27">
        <v>198.75</v>
      </c>
    </row>
    <row r="601" spans="1:4">
      <c r="A601" s="64" t="s">
        <v>316</v>
      </c>
      <c r="B601" s="8">
        <f t="shared" si="10"/>
        <v>2017</v>
      </c>
      <c r="C601" s="9" t="s">
        <v>118</v>
      </c>
      <c r="D601" s="27">
        <v>189.16499999999999</v>
      </c>
    </row>
    <row r="602" spans="1:4">
      <c r="A602" s="64" t="s">
        <v>317</v>
      </c>
      <c r="B602" s="8">
        <f t="shared" si="10"/>
        <v>2017</v>
      </c>
      <c r="C602" s="9" t="s">
        <v>115</v>
      </c>
      <c r="D602" s="27">
        <v>238.08330000000001</v>
      </c>
    </row>
    <row r="603" spans="1:4">
      <c r="A603" s="64" t="s">
        <v>317</v>
      </c>
      <c r="B603" s="8">
        <f t="shared" si="10"/>
        <v>2017</v>
      </c>
      <c r="C603" s="9" t="s">
        <v>116</v>
      </c>
      <c r="D603" s="27">
        <v>201.625</v>
      </c>
    </row>
    <row r="604" spans="1:4">
      <c r="A604" s="64" t="s">
        <v>317</v>
      </c>
      <c r="B604" s="8">
        <f t="shared" si="10"/>
        <v>2017</v>
      </c>
      <c r="C604" s="9" t="s">
        <v>118</v>
      </c>
      <c r="D604" s="27">
        <v>186.625</v>
      </c>
    </row>
    <row r="605" spans="1:4">
      <c r="A605" s="64" t="s">
        <v>318</v>
      </c>
      <c r="B605" s="8">
        <f t="shared" si="10"/>
        <v>2018</v>
      </c>
      <c r="C605" s="9" t="s">
        <v>115</v>
      </c>
      <c r="D605" s="27">
        <v>247.5</v>
      </c>
    </row>
    <row r="606" spans="1:4">
      <c r="A606" s="64" t="s">
        <v>318</v>
      </c>
      <c r="B606" s="8">
        <f t="shared" si="10"/>
        <v>2018</v>
      </c>
      <c r="C606" s="9" t="s">
        <v>116</v>
      </c>
      <c r="D606" s="27">
        <v>173.75</v>
      </c>
    </row>
    <row r="607" spans="1:4">
      <c r="A607" s="64" t="s">
        <v>318</v>
      </c>
      <c r="B607" s="8">
        <f t="shared" si="10"/>
        <v>2018</v>
      </c>
      <c r="C607" s="9" t="s">
        <v>118</v>
      </c>
      <c r="D607" s="27">
        <v>137.5</v>
      </c>
    </row>
    <row r="608" spans="1:4">
      <c r="A608" s="64" t="s">
        <v>319</v>
      </c>
      <c r="B608" s="8">
        <f t="shared" si="10"/>
        <v>2018</v>
      </c>
      <c r="C608" s="9" t="s">
        <v>115</v>
      </c>
      <c r="D608" s="27">
        <v>260</v>
      </c>
    </row>
    <row r="609" spans="1:4">
      <c r="A609" s="64" t="s">
        <v>319</v>
      </c>
      <c r="B609" s="8">
        <f t="shared" si="10"/>
        <v>2018</v>
      </c>
      <c r="C609" s="9" t="s">
        <v>116</v>
      </c>
      <c r="D609" s="27">
        <v>130</v>
      </c>
    </row>
    <row r="610" spans="1:4">
      <c r="A610" s="64" t="s">
        <v>319</v>
      </c>
      <c r="B610" s="8">
        <f t="shared" si="10"/>
        <v>2018</v>
      </c>
      <c r="C610" s="9" t="s">
        <v>118</v>
      </c>
      <c r="D610" s="27">
        <v>140</v>
      </c>
    </row>
    <row r="611" spans="1:4">
      <c r="A611" s="64" t="s">
        <v>320</v>
      </c>
      <c r="B611" s="8">
        <f t="shared" si="10"/>
        <v>2018</v>
      </c>
      <c r="C611" s="9" t="s">
        <v>115</v>
      </c>
      <c r="D611" s="27">
        <v>220</v>
      </c>
    </row>
    <row r="612" spans="1:4">
      <c r="A612" s="64" t="s">
        <v>320</v>
      </c>
      <c r="B612" s="8">
        <f t="shared" si="10"/>
        <v>2018</v>
      </c>
      <c r="C612" s="9" t="s">
        <v>116</v>
      </c>
      <c r="D612" s="27">
        <v>110</v>
      </c>
    </row>
    <row r="613" spans="1:4">
      <c r="A613" s="64" t="s">
        <v>320</v>
      </c>
      <c r="B613" s="8">
        <f t="shared" si="10"/>
        <v>2018</v>
      </c>
      <c r="C613" s="9" t="s">
        <v>118</v>
      </c>
      <c r="D613" s="27">
        <v>120</v>
      </c>
    </row>
    <row r="614" spans="1:4">
      <c r="A614" s="64" t="s">
        <v>321</v>
      </c>
      <c r="B614" s="8">
        <f t="shared" si="10"/>
        <v>2018</v>
      </c>
      <c r="C614" s="9" t="s">
        <v>115</v>
      </c>
      <c r="D614" s="27">
        <v>220</v>
      </c>
    </row>
    <row r="615" spans="1:4">
      <c r="A615" s="64" t="s">
        <v>321</v>
      </c>
      <c r="B615" s="8">
        <f t="shared" si="10"/>
        <v>2018</v>
      </c>
      <c r="C615" s="9" t="s">
        <v>116</v>
      </c>
      <c r="D615" s="27">
        <v>110</v>
      </c>
    </row>
    <row r="616" spans="1:4">
      <c r="A616" s="64" t="s">
        <v>321</v>
      </c>
      <c r="B616" s="8">
        <f t="shared" si="10"/>
        <v>2018</v>
      </c>
      <c r="C616" s="9" t="s">
        <v>118</v>
      </c>
      <c r="D616" s="27">
        <v>120</v>
      </c>
    </row>
    <row r="617" spans="1:4">
      <c r="A617" s="64" t="s">
        <v>322</v>
      </c>
      <c r="B617" s="8">
        <f t="shared" si="10"/>
        <v>2018</v>
      </c>
      <c r="C617" s="9" t="s">
        <v>115</v>
      </c>
      <c r="D617" s="27">
        <v>240</v>
      </c>
    </row>
    <row r="618" spans="1:4">
      <c r="A618" s="64" t="s">
        <v>322</v>
      </c>
      <c r="B618" s="8">
        <f t="shared" si="10"/>
        <v>2018</v>
      </c>
      <c r="C618" s="9" t="s">
        <v>116</v>
      </c>
      <c r="D618" s="27">
        <v>110</v>
      </c>
    </row>
    <row r="619" spans="1:4">
      <c r="A619" s="64" t="s">
        <v>322</v>
      </c>
      <c r="B619" s="8">
        <f t="shared" si="10"/>
        <v>2018</v>
      </c>
      <c r="C619" s="9" t="s">
        <v>118</v>
      </c>
      <c r="D619" s="27">
        <v>120</v>
      </c>
    </row>
    <row r="620" spans="1:4">
      <c r="A620" s="64" t="s">
        <v>323</v>
      </c>
      <c r="B620" s="8">
        <f t="shared" si="10"/>
        <v>2018</v>
      </c>
      <c r="C620" s="9" t="s">
        <v>115</v>
      </c>
      <c r="D620" s="27">
        <v>240</v>
      </c>
    </row>
    <row r="621" spans="1:4">
      <c r="A621" s="64" t="s">
        <v>323</v>
      </c>
      <c r="B621" s="8">
        <f t="shared" si="10"/>
        <v>2018</v>
      </c>
      <c r="C621" s="9" t="s">
        <v>116</v>
      </c>
      <c r="D621" s="27">
        <v>110</v>
      </c>
    </row>
    <row r="622" spans="1:4">
      <c r="A622" s="64" t="s">
        <v>323</v>
      </c>
      <c r="B622" s="8">
        <f t="shared" si="10"/>
        <v>2018</v>
      </c>
      <c r="C622" s="9" t="s">
        <v>118</v>
      </c>
      <c r="D622" s="27">
        <v>120</v>
      </c>
    </row>
    <row r="623" spans="1:4">
      <c r="A623" s="64" t="s">
        <v>324</v>
      </c>
      <c r="B623" s="8">
        <f t="shared" si="10"/>
        <v>2018</v>
      </c>
      <c r="C623" s="9" t="s">
        <v>115</v>
      </c>
      <c r="D623" s="27">
        <v>240</v>
      </c>
    </row>
    <row r="624" spans="1:4">
      <c r="A624" s="64" t="s">
        <v>324</v>
      </c>
      <c r="B624" s="8">
        <f t="shared" si="10"/>
        <v>2018</v>
      </c>
      <c r="C624" s="9" t="s">
        <v>116</v>
      </c>
      <c r="D624" s="27">
        <v>110</v>
      </c>
    </row>
    <row r="625" spans="1:4">
      <c r="A625" s="64" t="s">
        <v>324</v>
      </c>
      <c r="B625" s="8">
        <f t="shared" si="10"/>
        <v>2018</v>
      </c>
      <c r="C625" s="9" t="s">
        <v>118</v>
      </c>
      <c r="D625" s="27">
        <v>120</v>
      </c>
    </row>
    <row r="626" spans="1:4">
      <c r="A626" s="64" t="s">
        <v>325</v>
      </c>
      <c r="B626" s="8">
        <f t="shared" si="10"/>
        <v>2018</v>
      </c>
      <c r="C626" s="9" t="s">
        <v>115</v>
      </c>
      <c r="D626" s="27">
        <v>240</v>
      </c>
    </row>
    <row r="627" spans="1:4">
      <c r="A627" s="64" t="s">
        <v>325</v>
      </c>
      <c r="B627" s="8">
        <f t="shared" si="10"/>
        <v>2018</v>
      </c>
      <c r="C627" s="9" t="s">
        <v>116</v>
      </c>
      <c r="D627" s="27">
        <v>110</v>
      </c>
    </row>
    <row r="628" spans="1:4">
      <c r="A628" s="64" t="s">
        <v>325</v>
      </c>
      <c r="B628" s="8">
        <f t="shared" si="10"/>
        <v>2018</v>
      </c>
      <c r="C628" s="9" t="s">
        <v>118</v>
      </c>
      <c r="D628" s="27">
        <v>120</v>
      </c>
    </row>
    <row r="629" spans="1:4">
      <c r="A629" s="64" t="s">
        <v>326</v>
      </c>
      <c r="B629" s="8">
        <f t="shared" si="10"/>
        <v>2018</v>
      </c>
      <c r="C629" s="9" t="s">
        <v>115</v>
      </c>
      <c r="D629" s="27">
        <v>215.5</v>
      </c>
    </row>
    <row r="630" spans="1:4">
      <c r="A630" s="64" t="s">
        <v>326</v>
      </c>
      <c r="B630" s="8">
        <f t="shared" si="10"/>
        <v>2018</v>
      </c>
      <c r="C630" s="9" t="s">
        <v>116</v>
      </c>
      <c r="D630" s="27">
        <v>120</v>
      </c>
    </row>
    <row r="631" spans="1:4">
      <c r="A631" s="64" t="s">
        <v>326</v>
      </c>
      <c r="B631" s="8">
        <f t="shared" si="10"/>
        <v>2018</v>
      </c>
      <c r="C631" s="9" t="s">
        <v>118</v>
      </c>
      <c r="D631" s="27">
        <v>110</v>
      </c>
    </row>
    <row r="632" spans="1:4">
      <c r="A632" s="64" t="s">
        <v>327</v>
      </c>
      <c r="B632" s="8">
        <f t="shared" si="10"/>
        <v>2018</v>
      </c>
      <c r="C632" s="9" t="s">
        <v>115</v>
      </c>
      <c r="D632" s="27">
        <v>300</v>
      </c>
    </row>
    <row r="633" spans="1:4">
      <c r="A633" s="64" t="s">
        <v>327</v>
      </c>
      <c r="B633" s="8">
        <f t="shared" si="10"/>
        <v>2018</v>
      </c>
      <c r="C633" s="9" t="s">
        <v>116</v>
      </c>
      <c r="D633" s="27">
        <v>110</v>
      </c>
    </row>
    <row r="634" spans="1:4">
      <c r="A634" s="64" t="s">
        <v>327</v>
      </c>
      <c r="B634" s="8">
        <f t="shared" si="10"/>
        <v>2018</v>
      </c>
      <c r="C634" s="9" t="s">
        <v>118</v>
      </c>
      <c r="D634" s="27">
        <v>100</v>
      </c>
    </row>
    <row r="635" spans="1:4">
      <c r="A635" s="64" t="s">
        <v>328</v>
      </c>
      <c r="B635" s="8">
        <f t="shared" si="10"/>
        <v>2018</v>
      </c>
      <c r="C635" s="9" t="s">
        <v>115</v>
      </c>
      <c r="D635" s="27">
        <v>140</v>
      </c>
    </row>
    <row r="636" spans="1:4">
      <c r="A636" s="64" t="s">
        <v>328</v>
      </c>
      <c r="B636" s="8">
        <f t="shared" si="10"/>
        <v>2018</v>
      </c>
      <c r="C636" s="9" t="s">
        <v>116</v>
      </c>
      <c r="D636" s="27">
        <v>60</v>
      </c>
    </row>
    <row r="637" spans="1:4">
      <c r="A637" s="64" t="s">
        <v>328</v>
      </c>
      <c r="B637" s="8">
        <f t="shared" si="10"/>
        <v>2018</v>
      </c>
      <c r="C637" s="9" t="s">
        <v>118</v>
      </c>
      <c r="D637" s="27">
        <v>50</v>
      </c>
    </row>
    <row r="638" spans="1:4">
      <c r="A638" s="64" t="s">
        <v>329</v>
      </c>
      <c r="B638" s="8">
        <f t="shared" si="10"/>
        <v>2018</v>
      </c>
      <c r="C638" s="9" t="s">
        <v>115</v>
      </c>
      <c r="D638" s="27">
        <v>140</v>
      </c>
    </row>
    <row r="639" spans="1:4">
      <c r="A639" s="64" t="s">
        <v>329</v>
      </c>
      <c r="B639" s="8">
        <f t="shared" si="10"/>
        <v>2018</v>
      </c>
      <c r="C639" s="9" t="s">
        <v>116</v>
      </c>
      <c r="D639" s="27">
        <v>80</v>
      </c>
    </row>
    <row r="640" spans="1:4">
      <c r="A640" s="64" t="s">
        <v>329</v>
      </c>
      <c r="B640" s="8">
        <f t="shared" si="10"/>
        <v>2018</v>
      </c>
      <c r="C640" s="9" t="s">
        <v>118</v>
      </c>
      <c r="D640" s="27">
        <v>60</v>
      </c>
    </row>
    <row r="641" spans="1:4">
      <c r="A641" s="64" t="s">
        <v>330</v>
      </c>
      <c r="B641" s="8">
        <f t="shared" si="10"/>
        <v>2018</v>
      </c>
      <c r="C641" s="9" t="s">
        <v>115</v>
      </c>
      <c r="D641" s="27">
        <v>140</v>
      </c>
    </row>
    <row r="642" spans="1:4">
      <c r="A642" s="64" t="s">
        <v>330</v>
      </c>
      <c r="B642" s="8">
        <f t="shared" si="10"/>
        <v>2018</v>
      </c>
      <c r="C642" s="9" t="s">
        <v>116</v>
      </c>
      <c r="D642" s="27">
        <v>80</v>
      </c>
    </row>
    <row r="643" spans="1:4">
      <c r="A643" s="64" t="s">
        <v>330</v>
      </c>
      <c r="B643" s="8">
        <f t="shared" si="10"/>
        <v>2018</v>
      </c>
      <c r="C643" s="9" t="s">
        <v>118</v>
      </c>
      <c r="D643" s="27">
        <v>60</v>
      </c>
    </row>
    <row r="644" spans="1:4">
      <c r="A644" s="64" t="s">
        <v>331</v>
      </c>
      <c r="B644" s="8">
        <f t="shared" ref="B644:B707" si="11">YEAR(A644)</f>
        <v>2018</v>
      </c>
      <c r="C644" s="9" t="s">
        <v>115</v>
      </c>
      <c r="D644" s="27">
        <v>110</v>
      </c>
    </row>
    <row r="645" spans="1:4">
      <c r="A645" s="64" t="s">
        <v>331</v>
      </c>
      <c r="B645" s="8">
        <f t="shared" si="11"/>
        <v>2018</v>
      </c>
      <c r="C645" s="9" t="s">
        <v>116</v>
      </c>
      <c r="D645" s="27">
        <v>60</v>
      </c>
    </row>
    <row r="646" spans="1:4">
      <c r="A646" s="64" t="s">
        <v>331</v>
      </c>
      <c r="B646" s="8">
        <f t="shared" si="11"/>
        <v>2018</v>
      </c>
      <c r="C646" s="9" t="s">
        <v>118</v>
      </c>
      <c r="D646" s="27">
        <v>70</v>
      </c>
    </row>
    <row r="647" spans="1:4">
      <c r="A647" s="64" t="s">
        <v>332</v>
      </c>
      <c r="B647" s="8">
        <f t="shared" si="11"/>
        <v>2018</v>
      </c>
      <c r="C647" s="9" t="s">
        <v>115</v>
      </c>
      <c r="D647" s="27">
        <v>110</v>
      </c>
    </row>
    <row r="648" spans="1:4">
      <c r="A648" s="64" t="s">
        <v>332</v>
      </c>
      <c r="B648" s="8">
        <f t="shared" si="11"/>
        <v>2018</v>
      </c>
      <c r="C648" s="9" t="s">
        <v>116</v>
      </c>
      <c r="D648" s="27">
        <v>60</v>
      </c>
    </row>
    <row r="649" spans="1:4">
      <c r="A649" s="64" t="s">
        <v>332</v>
      </c>
      <c r="B649" s="8">
        <f t="shared" si="11"/>
        <v>2018</v>
      </c>
      <c r="C649" s="9" t="s">
        <v>118</v>
      </c>
      <c r="D649" s="27">
        <v>70</v>
      </c>
    </row>
    <row r="650" spans="1:4">
      <c r="A650" s="64" t="s">
        <v>333</v>
      </c>
      <c r="B650" s="8">
        <f t="shared" si="11"/>
        <v>2018</v>
      </c>
      <c r="C650" s="9" t="s">
        <v>115</v>
      </c>
      <c r="D650" s="27">
        <v>130</v>
      </c>
    </row>
    <row r="651" spans="1:4">
      <c r="A651" s="64" t="s">
        <v>333</v>
      </c>
      <c r="B651" s="8">
        <f t="shared" si="11"/>
        <v>2018</v>
      </c>
      <c r="C651" s="9" t="s">
        <v>116</v>
      </c>
      <c r="D651" s="27">
        <v>70</v>
      </c>
    </row>
    <row r="652" spans="1:4">
      <c r="A652" s="64" t="s">
        <v>333</v>
      </c>
      <c r="B652" s="8">
        <f t="shared" si="11"/>
        <v>2018</v>
      </c>
      <c r="C652" s="9" t="s">
        <v>118</v>
      </c>
      <c r="D652" s="27">
        <v>80</v>
      </c>
    </row>
    <row r="653" spans="1:4">
      <c r="A653" s="64" t="s">
        <v>334</v>
      </c>
      <c r="B653" s="8">
        <f t="shared" si="11"/>
        <v>2018</v>
      </c>
      <c r="C653" s="9" t="s">
        <v>115</v>
      </c>
      <c r="D653" s="27">
        <v>140</v>
      </c>
    </row>
    <row r="654" spans="1:4">
      <c r="A654" s="64" t="s">
        <v>334</v>
      </c>
      <c r="B654" s="8">
        <f t="shared" si="11"/>
        <v>2018</v>
      </c>
      <c r="C654" s="9" t="s">
        <v>116</v>
      </c>
      <c r="D654" s="27">
        <v>70</v>
      </c>
    </row>
    <row r="655" spans="1:4">
      <c r="A655" s="64" t="s">
        <v>334</v>
      </c>
      <c r="B655" s="8">
        <f t="shared" si="11"/>
        <v>2018</v>
      </c>
      <c r="C655" s="9" t="s">
        <v>118</v>
      </c>
      <c r="D655" s="27">
        <v>80</v>
      </c>
    </row>
    <row r="656" spans="1:4">
      <c r="A656" s="64" t="s">
        <v>335</v>
      </c>
      <c r="B656" s="8">
        <f t="shared" si="11"/>
        <v>2018</v>
      </c>
      <c r="C656" s="9" t="s">
        <v>115</v>
      </c>
      <c r="D656" s="27">
        <v>140</v>
      </c>
    </row>
    <row r="657" spans="1:4">
      <c r="A657" s="64" t="s">
        <v>335</v>
      </c>
      <c r="B657" s="8">
        <f t="shared" si="11"/>
        <v>2018</v>
      </c>
      <c r="C657" s="9" t="s">
        <v>116</v>
      </c>
      <c r="D657" s="27">
        <v>70</v>
      </c>
    </row>
    <row r="658" spans="1:4">
      <c r="A658" s="64" t="s">
        <v>335</v>
      </c>
      <c r="B658" s="8">
        <f t="shared" si="11"/>
        <v>2018</v>
      </c>
      <c r="C658" s="9" t="s">
        <v>118</v>
      </c>
      <c r="D658" s="27">
        <v>80</v>
      </c>
    </row>
    <row r="659" spans="1:4">
      <c r="A659" s="64" t="s">
        <v>336</v>
      </c>
      <c r="B659" s="8">
        <f t="shared" si="11"/>
        <v>2018</v>
      </c>
      <c r="C659" s="9" t="s">
        <v>115</v>
      </c>
      <c r="D659" s="27">
        <v>140</v>
      </c>
    </row>
    <row r="660" spans="1:4">
      <c r="A660" s="64" t="s">
        <v>336</v>
      </c>
      <c r="B660" s="8">
        <f t="shared" si="11"/>
        <v>2018</v>
      </c>
      <c r="C660" s="9" t="s">
        <v>116</v>
      </c>
      <c r="D660" s="27">
        <v>80</v>
      </c>
    </row>
    <row r="661" spans="1:4">
      <c r="A661" s="64" t="s">
        <v>336</v>
      </c>
      <c r="B661" s="8">
        <f t="shared" si="11"/>
        <v>2018</v>
      </c>
      <c r="C661" s="9" t="s">
        <v>118</v>
      </c>
      <c r="D661" s="27">
        <v>146.25</v>
      </c>
    </row>
    <row r="662" spans="1:4">
      <c r="A662" s="64" t="s">
        <v>337</v>
      </c>
      <c r="B662" s="8">
        <f t="shared" si="11"/>
        <v>2018</v>
      </c>
      <c r="C662" s="9" t="s">
        <v>115</v>
      </c>
      <c r="D662" s="27">
        <v>140</v>
      </c>
    </row>
    <row r="663" spans="1:4">
      <c r="A663" s="64" t="s">
        <v>337</v>
      </c>
      <c r="B663" s="8">
        <f t="shared" si="11"/>
        <v>2018</v>
      </c>
      <c r="C663" s="9" t="s">
        <v>116</v>
      </c>
      <c r="D663" s="27">
        <v>80</v>
      </c>
    </row>
    <row r="664" spans="1:4">
      <c r="A664" s="64" t="s">
        <v>337</v>
      </c>
      <c r="B664" s="8">
        <f t="shared" si="11"/>
        <v>2018</v>
      </c>
      <c r="C664" s="9" t="s">
        <v>118</v>
      </c>
      <c r="D664" s="27">
        <v>102.5</v>
      </c>
    </row>
    <row r="665" spans="1:4">
      <c r="A665" s="64" t="s">
        <v>338</v>
      </c>
      <c r="B665" s="8">
        <f t="shared" si="11"/>
        <v>2018</v>
      </c>
      <c r="C665" s="9" t="s">
        <v>115</v>
      </c>
      <c r="D665" s="27">
        <v>120</v>
      </c>
    </row>
    <row r="666" spans="1:4">
      <c r="A666" s="64" t="s">
        <v>338</v>
      </c>
      <c r="B666" s="8">
        <f t="shared" si="11"/>
        <v>2018</v>
      </c>
      <c r="C666" s="9" t="s">
        <v>116</v>
      </c>
      <c r="D666" s="27">
        <v>70</v>
      </c>
    </row>
    <row r="667" spans="1:4">
      <c r="A667" s="64" t="s">
        <v>338</v>
      </c>
      <c r="B667" s="8">
        <f t="shared" si="11"/>
        <v>2018</v>
      </c>
      <c r="C667" s="9" t="s">
        <v>118</v>
      </c>
      <c r="D667" s="27">
        <v>144</v>
      </c>
    </row>
    <row r="668" spans="1:4">
      <c r="A668" s="64" t="s">
        <v>339</v>
      </c>
      <c r="B668" s="8">
        <f t="shared" si="11"/>
        <v>2018</v>
      </c>
      <c r="C668" s="9" t="s">
        <v>115</v>
      </c>
      <c r="D668" s="27">
        <v>117.5</v>
      </c>
    </row>
    <row r="669" spans="1:4">
      <c r="A669" s="64" t="s">
        <v>339</v>
      </c>
      <c r="B669" s="8">
        <f t="shared" si="11"/>
        <v>2018</v>
      </c>
      <c r="C669" s="9" t="s">
        <v>116</v>
      </c>
      <c r="D669" s="27">
        <v>80</v>
      </c>
    </row>
    <row r="670" spans="1:4">
      <c r="A670" s="64" t="s">
        <v>339</v>
      </c>
      <c r="B670" s="8">
        <f t="shared" si="11"/>
        <v>2018</v>
      </c>
      <c r="C670" s="9" t="s">
        <v>118</v>
      </c>
      <c r="D670" s="27">
        <v>129</v>
      </c>
    </row>
    <row r="671" spans="1:4">
      <c r="A671" s="64" t="s">
        <v>340</v>
      </c>
      <c r="B671" s="8">
        <f t="shared" si="11"/>
        <v>2018</v>
      </c>
      <c r="C671" s="9" t="s">
        <v>115</v>
      </c>
      <c r="D671" s="27">
        <v>112.5</v>
      </c>
    </row>
    <row r="672" spans="1:4">
      <c r="A672" s="64" t="s">
        <v>340</v>
      </c>
      <c r="B672" s="8">
        <f t="shared" si="11"/>
        <v>2018</v>
      </c>
      <c r="C672" s="9" t="s">
        <v>116</v>
      </c>
      <c r="D672" s="27">
        <v>80</v>
      </c>
    </row>
    <row r="673" spans="1:4">
      <c r="A673" s="64" t="s">
        <v>340</v>
      </c>
      <c r="B673" s="8">
        <f t="shared" si="11"/>
        <v>2018</v>
      </c>
      <c r="C673" s="9" t="s">
        <v>118</v>
      </c>
      <c r="D673" s="27">
        <v>90</v>
      </c>
    </row>
    <row r="674" spans="1:4">
      <c r="A674" s="64" t="s">
        <v>341</v>
      </c>
      <c r="B674" s="8">
        <f t="shared" si="11"/>
        <v>2018</v>
      </c>
      <c r="C674" s="9" t="s">
        <v>115</v>
      </c>
      <c r="D674" s="27">
        <v>112.5</v>
      </c>
    </row>
    <row r="675" spans="1:4">
      <c r="A675" s="64" t="s">
        <v>341</v>
      </c>
      <c r="B675" s="8">
        <f t="shared" si="11"/>
        <v>2018</v>
      </c>
      <c r="C675" s="9" t="s">
        <v>116</v>
      </c>
      <c r="D675" s="27">
        <v>80</v>
      </c>
    </row>
    <row r="676" spans="1:4">
      <c r="A676" s="64" t="s">
        <v>341</v>
      </c>
      <c r="B676" s="8">
        <f t="shared" si="11"/>
        <v>2018</v>
      </c>
      <c r="C676" s="9" t="s">
        <v>118</v>
      </c>
      <c r="D676" s="27">
        <v>90</v>
      </c>
    </row>
    <row r="677" spans="1:4">
      <c r="A677" s="64" t="s">
        <v>342</v>
      </c>
      <c r="B677" s="8">
        <f t="shared" si="11"/>
        <v>2018</v>
      </c>
      <c r="C677" s="9" t="s">
        <v>115</v>
      </c>
      <c r="D677" s="27">
        <v>112.5</v>
      </c>
    </row>
    <row r="678" spans="1:4">
      <c r="A678" s="64" t="s">
        <v>342</v>
      </c>
      <c r="B678" s="8">
        <f t="shared" si="11"/>
        <v>2018</v>
      </c>
      <c r="C678" s="9" t="s">
        <v>116</v>
      </c>
      <c r="D678" s="27">
        <v>80</v>
      </c>
    </row>
    <row r="679" spans="1:4">
      <c r="A679" s="64" t="s">
        <v>342</v>
      </c>
      <c r="B679" s="8">
        <f t="shared" si="11"/>
        <v>2018</v>
      </c>
      <c r="C679" s="9" t="s">
        <v>118</v>
      </c>
      <c r="D679" s="27">
        <v>90</v>
      </c>
    </row>
    <row r="680" spans="1:4">
      <c r="A680" s="64" t="s">
        <v>343</v>
      </c>
      <c r="B680" s="8">
        <f t="shared" si="11"/>
        <v>2018</v>
      </c>
      <c r="C680" s="9" t="s">
        <v>115</v>
      </c>
      <c r="D680" s="27">
        <v>162.5</v>
      </c>
    </row>
    <row r="681" spans="1:4">
      <c r="A681" s="64" t="s">
        <v>343</v>
      </c>
      <c r="B681" s="8">
        <f t="shared" si="11"/>
        <v>2018</v>
      </c>
      <c r="C681" s="9" t="s">
        <v>116</v>
      </c>
      <c r="D681" s="27">
        <v>90</v>
      </c>
    </row>
    <row r="682" spans="1:4">
      <c r="A682" s="64" t="s">
        <v>343</v>
      </c>
      <c r="B682" s="8">
        <f t="shared" si="11"/>
        <v>2018</v>
      </c>
      <c r="C682" s="9" t="s">
        <v>118</v>
      </c>
      <c r="D682" s="27">
        <v>90</v>
      </c>
    </row>
    <row r="683" spans="1:4">
      <c r="A683" s="64" t="s">
        <v>344</v>
      </c>
      <c r="B683" s="8">
        <f t="shared" si="11"/>
        <v>2018</v>
      </c>
      <c r="C683" s="9" t="s">
        <v>115</v>
      </c>
      <c r="D683" s="27">
        <v>122.5</v>
      </c>
    </row>
    <row r="684" spans="1:4">
      <c r="A684" s="64" t="s">
        <v>344</v>
      </c>
      <c r="B684" s="8">
        <f t="shared" si="11"/>
        <v>2018</v>
      </c>
      <c r="C684" s="9" t="s">
        <v>116</v>
      </c>
      <c r="D684" s="27">
        <v>90</v>
      </c>
    </row>
    <row r="685" spans="1:4">
      <c r="A685" s="64" t="s">
        <v>344</v>
      </c>
      <c r="B685" s="8">
        <f t="shared" si="11"/>
        <v>2018</v>
      </c>
      <c r="C685" s="9" t="s">
        <v>118</v>
      </c>
      <c r="D685" s="27">
        <v>90</v>
      </c>
    </row>
    <row r="686" spans="1:4">
      <c r="A686" s="64" t="s">
        <v>345</v>
      </c>
      <c r="B686" s="8">
        <f t="shared" si="11"/>
        <v>2018</v>
      </c>
      <c r="C686" s="9" t="s">
        <v>115</v>
      </c>
      <c r="D686" s="27">
        <v>105</v>
      </c>
    </row>
    <row r="687" spans="1:4">
      <c r="A687" s="64" t="s">
        <v>345</v>
      </c>
      <c r="B687" s="8">
        <f t="shared" si="11"/>
        <v>2018</v>
      </c>
      <c r="C687" s="9" t="s">
        <v>116</v>
      </c>
      <c r="D687" s="27">
        <v>90</v>
      </c>
    </row>
    <row r="688" spans="1:4">
      <c r="A688" s="64" t="s">
        <v>345</v>
      </c>
      <c r="B688" s="8">
        <f t="shared" si="11"/>
        <v>2018</v>
      </c>
      <c r="C688" s="9" t="s">
        <v>118</v>
      </c>
      <c r="D688" s="27">
        <v>90</v>
      </c>
    </row>
    <row r="689" spans="1:4">
      <c r="A689" s="64" t="s">
        <v>346</v>
      </c>
      <c r="B689" s="8">
        <f t="shared" si="11"/>
        <v>2018</v>
      </c>
      <c r="C689" s="9" t="s">
        <v>115</v>
      </c>
      <c r="D689" s="27">
        <v>105</v>
      </c>
    </row>
    <row r="690" spans="1:4">
      <c r="A690" s="64" t="s">
        <v>346</v>
      </c>
      <c r="B690" s="8">
        <f t="shared" si="11"/>
        <v>2018</v>
      </c>
      <c r="C690" s="9" t="s">
        <v>116</v>
      </c>
      <c r="D690" s="27">
        <v>85</v>
      </c>
    </row>
    <row r="691" spans="1:4">
      <c r="A691" s="64" t="s">
        <v>346</v>
      </c>
      <c r="B691" s="8">
        <f t="shared" si="11"/>
        <v>2018</v>
      </c>
      <c r="C691" s="9" t="s">
        <v>118</v>
      </c>
      <c r="D691" s="27">
        <v>80</v>
      </c>
    </row>
    <row r="692" spans="1:4">
      <c r="A692" s="64" t="s">
        <v>347</v>
      </c>
      <c r="B692" s="8">
        <f t="shared" si="11"/>
        <v>2018</v>
      </c>
      <c r="C692" s="9" t="s">
        <v>115</v>
      </c>
      <c r="D692" s="27">
        <v>105</v>
      </c>
    </row>
    <row r="693" spans="1:4">
      <c r="A693" s="64" t="s">
        <v>347</v>
      </c>
      <c r="B693" s="8">
        <f t="shared" si="11"/>
        <v>2018</v>
      </c>
      <c r="C693" s="9" t="s">
        <v>116</v>
      </c>
      <c r="D693" s="27">
        <v>75</v>
      </c>
    </row>
    <row r="694" spans="1:4">
      <c r="A694" s="64" t="s">
        <v>347</v>
      </c>
      <c r="B694" s="8">
        <f t="shared" si="11"/>
        <v>2018</v>
      </c>
      <c r="C694" s="9" t="s">
        <v>118</v>
      </c>
      <c r="D694" s="27">
        <v>70</v>
      </c>
    </row>
    <row r="695" spans="1:4">
      <c r="A695" s="64" t="s">
        <v>348</v>
      </c>
      <c r="B695" s="8">
        <f t="shared" si="11"/>
        <v>2018</v>
      </c>
      <c r="C695" s="9" t="s">
        <v>115</v>
      </c>
      <c r="D695" s="27">
        <v>105</v>
      </c>
    </row>
    <row r="696" spans="1:4">
      <c r="A696" s="64" t="s">
        <v>348</v>
      </c>
      <c r="B696" s="8">
        <f t="shared" si="11"/>
        <v>2018</v>
      </c>
      <c r="C696" s="9" t="s">
        <v>116</v>
      </c>
      <c r="D696" s="27">
        <v>75</v>
      </c>
    </row>
    <row r="697" spans="1:4">
      <c r="A697" s="64" t="s">
        <v>348</v>
      </c>
      <c r="B697" s="8">
        <f t="shared" si="11"/>
        <v>2018</v>
      </c>
      <c r="C697" s="9" t="s">
        <v>118</v>
      </c>
      <c r="D697" s="27">
        <v>70</v>
      </c>
    </row>
    <row r="698" spans="1:4">
      <c r="A698" s="64" t="s">
        <v>349</v>
      </c>
      <c r="B698" s="8">
        <f t="shared" si="11"/>
        <v>2018</v>
      </c>
      <c r="C698" s="9" t="s">
        <v>115</v>
      </c>
      <c r="D698" s="27">
        <v>105</v>
      </c>
    </row>
    <row r="699" spans="1:4">
      <c r="A699" s="64" t="s">
        <v>349</v>
      </c>
      <c r="B699" s="8">
        <f t="shared" si="11"/>
        <v>2018</v>
      </c>
      <c r="C699" s="9" t="s">
        <v>116</v>
      </c>
      <c r="D699" s="27">
        <v>75</v>
      </c>
    </row>
    <row r="700" spans="1:4">
      <c r="A700" s="64" t="s">
        <v>349</v>
      </c>
      <c r="B700" s="8">
        <f t="shared" si="11"/>
        <v>2018</v>
      </c>
      <c r="C700" s="9" t="s">
        <v>118</v>
      </c>
      <c r="D700" s="27">
        <v>70</v>
      </c>
    </row>
    <row r="701" spans="1:4">
      <c r="A701" s="64" t="s">
        <v>350</v>
      </c>
      <c r="B701" s="8">
        <f t="shared" si="11"/>
        <v>2018</v>
      </c>
      <c r="C701" s="9" t="s">
        <v>115</v>
      </c>
      <c r="D701" s="27">
        <v>105</v>
      </c>
    </row>
    <row r="702" spans="1:4">
      <c r="A702" s="64" t="s">
        <v>350</v>
      </c>
      <c r="B702" s="8">
        <f t="shared" si="11"/>
        <v>2018</v>
      </c>
      <c r="C702" s="9" t="s">
        <v>116</v>
      </c>
      <c r="D702" s="27">
        <v>75</v>
      </c>
    </row>
    <row r="703" spans="1:4">
      <c r="A703" s="64" t="s">
        <v>350</v>
      </c>
      <c r="B703" s="8">
        <f t="shared" si="11"/>
        <v>2018</v>
      </c>
      <c r="C703" s="9" t="s">
        <v>118</v>
      </c>
      <c r="D703" s="27">
        <v>70</v>
      </c>
    </row>
    <row r="704" spans="1:4">
      <c r="A704" s="64" t="s">
        <v>351</v>
      </c>
      <c r="B704" s="8">
        <f t="shared" si="11"/>
        <v>2018</v>
      </c>
      <c r="C704" s="9" t="s">
        <v>115</v>
      </c>
      <c r="D704" s="27">
        <v>100</v>
      </c>
    </row>
    <row r="705" spans="1:4">
      <c r="A705" s="64" t="s">
        <v>351</v>
      </c>
      <c r="B705" s="8">
        <f t="shared" si="11"/>
        <v>2018</v>
      </c>
      <c r="C705" s="9" t="s">
        <v>116</v>
      </c>
      <c r="D705" s="27">
        <v>70</v>
      </c>
    </row>
    <row r="706" spans="1:4">
      <c r="A706" s="64" t="s">
        <v>351</v>
      </c>
      <c r="B706" s="8">
        <f t="shared" si="11"/>
        <v>2018</v>
      </c>
      <c r="C706" s="9" t="s">
        <v>118</v>
      </c>
      <c r="D706" s="27">
        <v>70</v>
      </c>
    </row>
    <row r="707" spans="1:4">
      <c r="A707" s="64" t="s">
        <v>352</v>
      </c>
      <c r="B707" s="8">
        <f t="shared" si="11"/>
        <v>2018</v>
      </c>
      <c r="C707" s="9" t="s">
        <v>115</v>
      </c>
      <c r="D707" s="27">
        <v>100</v>
      </c>
    </row>
    <row r="708" spans="1:4">
      <c r="A708" s="64" t="s">
        <v>352</v>
      </c>
      <c r="B708" s="8">
        <f t="shared" ref="B708:B771" si="12">YEAR(A708)</f>
        <v>2018</v>
      </c>
      <c r="C708" s="9" t="s">
        <v>116</v>
      </c>
      <c r="D708" s="27">
        <v>70</v>
      </c>
    </row>
    <row r="709" spans="1:4">
      <c r="A709" s="64" t="s">
        <v>352</v>
      </c>
      <c r="B709" s="8">
        <f t="shared" si="12"/>
        <v>2018</v>
      </c>
      <c r="C709" s="9" t="s">
        <v>118</v>
      </c>
      <c r="D709" s="27">
        <v>70</v>
      </c>
    </row>
    <row r="710" spans="1:4">
      <c r="A710" s="64" t="s">
        <v>353</v>
      </c>
      <c r="B710" s="8">
        <f t="shared" si="12"/>
        <v>2018</v>
      </c>
      <c r="C710" s="9" t="s">
        <v>115</v>
      </c>
      <c r="D710" s="27">
        <v>180</v>
      </c>
    </row>
    <row r="711" spans="1:4">
      <c r="A711" s="64" t="s">
        <v>353</v>
      </c>
      <c r="B711" s="8">
        <f t="shared" si="12"/>
        <v>2018</v>
      </c>
      <c r="C711" s="9" t="s">
        <v>116</v>
      </c>
      <c r="D711" s="27">
        <v>95</v>
      </c>
    </row>
    <row r="712" spans="1:4">
      <c r="A712" s="64" t="s">
        <v>353</v>
      </c>
      <c r="B712" s="8">
        <f t="shared" si="12"/>
        <v>2018</v>
      </c>
      <c r="C712" s="9" t="s">
        <v>118</v>
      </c>
      <c r="D712" s="27">
        <v>75</v>
      </c>
    </row>
    <row r="713" spans="1:4">
      <c r="A713" s="64" t="s">
        <v>354</v>
      </c>
      <c r="B713" s="8">
        <f t="shared" si="12"/>
        <v>2018</v>
      </c>
      <c r="C713" s="9" t="s">
        <v>115</v>
      </c>
      <c r="D713" s="27">
        <v>180</v>
      </c>
    </row>
    <row r="714" spans="1:4">
      <c r="A714" s="64" t="s">
        <v>354</v>
      </c>
      <c r="B714" s="8">
        <f t="shared" si="12"/>
        <v>2018</v>
      </c>
      <c r="C714" s="9" t="s">
        <v>116</v>
      </c>
      <c r="D714" s="27">
        <v>95</v>
      </c>
    </row>
    <row r="715" spans="1:4">
      <c r="A715" s="64" t="s">
        <v>354</v>
      </c>
      <c r="B715" s="8">
        <f t="shared" si="12"/>
        <v>2018</v>
      </c>
      <c r="C715" s="9" t="s">
        <v>118</v>
      </c>
      <c r="D715" s="27">
        <v>75</v>
      </c>
    </row>
    <row r="716" spans="1:4">
      <c r="A716" s="64" t="s">
        <v>355</v>
      </c>
      <c r="B716" s="8">
        <f t="shared" si="12"/>
        <v>2018</v>
      </c>
      <c r="C716" s="9" t="s">
        <v>115</v>
      </c>
      <c r="D716" s="27">
        <v>195</v>
      </c>
    </row>
    <row r="717" spans="1:4">
      <c r="A717" s="64" t="s">
        <v>355</v>
      </c>
      <c r="B717" s="8">
        <f t="shared" si="12"/>
        <v>2018</v>
      </c>
      <c r="C717" s="9" t="s">
        <v>116</v>
      </c>
      <c r="D717" s="27">
        <v>115</v>
      </c>
    </row>
    <row r="718" spans="1:4">
      <c r="A718" s="64" t="s">
        <v>355</v>
      </c>
      <c r="B718" s="8">
        <f t="shared" si="12"/>
        <v>2018</v>
      </c>
      <c r="C718" s="9" t="s">
        <v>118</v>
      </c>
      <c r="D718" s="27">
        <v>75</v>
      </c>
    </row>
    <row r="719" spans="1:4">
      <c r="A719" s="64" t="s">
        <v>356</v>
      </c>
      <c r="B719" s="8">
        <f t="shared" si="12"/>
        <v>2018</v>
      </c>
      <c r="C719" s="9" t="s">
        <v>115</v>
      </c>
      <c r="D719" s="27">
        <v>195</v>
      </c>
    </row>
    <row r="720" spans="1:4">
      <c r="A720" s="64" t="s">
        <v>356</v>
      </c>
      <c r="B720" s="8">
        <f t="shared" si="12"/>
        <v>2018</v>
      </c>
      <c r="C720" s="9" t="s">
        <v>116</v>
      </c>
      <c r="D720" s="27">
        <v>115</v>
      </c>
    </row>
    <row r="721" spans="1:4">
      <c r="A721" s="64" t="s">
        <v>356</v>
      </c>
      <c r="B721" s="8">
        <f t="shared" si="12"/>
        <v>2018</v>
      </c>
      <c r="C721" s="9" t="s">
        <v>118</v>
      </c>
      <c r="D721" s="27">
        <v>75</v>
      </c>
    </row>
    <row r="722" spans="1:4">
      <c r="A722" s="64" t="s">
        <v>357</v>
      </c>
      <c r="B722" s="8">
        <f t="shared" si="12"/>
        <v>2018</v>
      </c>
      <c r="C722" s="9" t="s">
        <v>115</v>
      </c>
      <c r="D722" s="27">
        <v>195</v>
      </c>
    </row>
    <row r="723" spans="1:4">
      <c r="A723" s="64" t="s">
        <v>357</v>
      </c>
      <c r="B723" s="8">
        <f t="shared" si="12"/>
        <v>2018</v>
      </c>
      <c r="C723" s="9" t="s">
        <v>116</v>
      </c>
      <c r="D723" s="27">
        <v>120</v>
      </c>
    </row>
    <row r="724" spans="1:4">
      <c r="A724" s="64" t="s">
        <v>357</v>
      </c>
      <c r="B724" s="8">
        <f t="shared" si="12"/>
        <v>2018</v>
      </c>
      <c r="C724" s="9" t="s">
        <v>118</v>
      </c>
      <c r="D724" s="27">
        <v>75</v>
      </c>
    </row>
    <row r="725" spans="1:4">
      <c r="A725" s="64" t="s">
        <v>358</v>
      </c>
      <c r="B725" s="8">
        <f t="shared" si="12"/>
        <v>2018</v>
      </c>
      <c r="C725" s="9" t="s">
        <v>115</v>
      </c>
      <c r="D725" s="27">
        <v>205</v>
      </c>
    </row>
    <row r="726" spans="1:4">
      <c r="A726" s="64" t="s">
        <v>358</v>
      </c>
      <c r="B726" s="8">
        <f t="shared" si="12"/>
        <v>2018</v>
      </c>
      <c r="C726" s="9" t="s">
        <v>116</v>
      </c>
      <c r="D726" s="27">
        <v>130</v>
      </c>
    </row>
    <row r="727" spans="1:4">
      <c r="A727" s="64" t="s">
        <v>358</v>
      </c>
      <c r="B727" s="8">
        <f t="shared" si="12"/>
        <v>2018</v>
      </c>
      <c r="C727" s="9" t="s">
        <v>118</v>
      </c>
      <c r="D727" s="27">
        <v>85</v>
      </c>
    </row>
    <row r="728" spans="1:4">
      <c r="A728" s="64" t="s">
        <v>359</v>
      </c>
      <c r="B728" s="8">
        <f t="shared" si="12"/>
        <v>2018</v>
      </c>
      <c r="C728" s="9" t="s">
        <v>115</v>
      </c>
      <c r="D728" s="27">
        <v>158.71</v>
      </c>
    </row>
    <row r="729" spans="1:4">
      <c r="A729" s="64" t="s">
        <v>359</v>
      </c>
      <c r="B729" s="8">
        <f t="shared" si="12"/>
        <v>2018</v>
      </c>
      <c r="C729" s="9" t="s">
        <v>116</v>
      </c>
      <c r="D729" s="27">
        <v>96.33</v>
      </c>
    </row>
    <row r="730" spans="1:4">
      <c r="A730" s="64" t="s">
        <v>359</v>
      </c>
      <c r="B730" s="8">
        <f t="shared" si="12"/>
        <v>2018</v>
      </c>
      <c r="C730" s="9" t="s">
        <v>118</v>
      </c>
      <c r="D730" s="27">
        <v>22.05</v>
      </c>
    </row>
    <row r="731" spans="1:4">
      <c r="A731" s="64" t="s">
        <v>360</v>
      </c>
      <c r="B731" s="8">
        <f t="shared" si="12"/>
        <v>2018</v>
      </c>
      <c r="C731" s="9" t="s">
        <v>115</v>
      </c>
      <c r="D731" s="27">
        <v>200</v>
      </c>
    </row>
    <row r="732" spans="1:4">
      <c r="A732" s="64" t="s">
        <v>360</v>
      </c>
      <c r="B732" s="8">
        <f t="shared" si="12"/>
        <v>2018</v>
      </c>
      <c r="C732" s="9" t="s">
        <v>116</v>
      </c>
      <c r="D732" s="27">
        <v>87.53</v>
      </c>
    </row>
    <row r="733" spans="1:4">
      <c r="A733" s="64" t="s">
        <v>360</v>
      </c>
      <c r="B733" s="8">
        <f t="shared" si="12"/>
        <v>2018</v>
      </c>
      <c r="C733" s="9" t="s">
        <v>118</v>
      </c>
      <c r="D733" s="27">
        <v>22.05</v>
      </c>
    </row>
    <row r="734" spans="1:4">
      <c r="A734" s="64" t="s">
        <v>361</v>
      </c>
      <c r="B734" s="8">
        <f t="shared" si="12"/>
        <v>2018</v>
      </c>
      <c r="C734" s="9" t="s">
        <v>115</v>
      </c>
      <c r="D734" s="27">
        <v>154.31</v>
      </c>
    </row>
    <row r="735" spans="1:4">
      <c r="A735" s="64" t="s">
        <v>361</v>
      </c>
      <c r="B735" s="8">
        <f t="shared" si="12"/>
        <v>2018</v>
      </c>
      <c r="C735" s="9" t="s">
        <v>116</v>
      </c>
      <c r="D735" s="27">
        <v>61.59</v>
      </c>
    </row>
    <row r="736" spans="1:4">
      <c r="A736" s="64" t="s">
        <v>362</v>
      </c>
      <c r="B736" s="8">
        <f t="shared" si="12"/>
        <v>2018</v>
      </c>
      <c r="C736" s="9" t="s">
        <v>115</v>
      </c>
      <c r="D736" s="27">
        <v>118.78</v>
      </c>
    </row>
    <row r="737" spans="1:4">
      <c r="A737" s="64" t="s">
        <v>362</v>
      </c>
      <c r="B737" s="8">
        <f t="shared" si="12"/>
        <v>2018</v>
      </c>
      <c r="C737" s="9" t="s">
        <v>116</v>
      </c>
      <c r="D737" s="27">
        <v>57.19</v>
      </c>
    </row>
    <row r="738" spans="1:4">
      <c r="A738" s="64" t="s">
        <v>363</v>
      </c>
      <c r="B738" s="8">
        <f t="shared" si="12"/>
        <v>2018</v>
      </c>
      <c r="C738" s="9" t="s">
        <v>115</v>
      </c>
      <c r="D738" s="27">
        <v>118.78</v>
      </c>
    </row>
    <row r="739" spans="1:4">
      <c r="A739" s="64" t="s">
        <v>363</v>
      </c>
      <c r="B739" s="8">
        <f t="shared" si="12"/>
        <v>2018</v>
      </c>
      <c r="C739" s="9" t="s">
        <v>116</v>
      </c>
      <c r="D739" s="27">
        <v>57.19</v>
      </c>
    </row>
    <row r="740" spans="1:4">
      <c r="A740" s="64" t="s">
        <v>364</v>
      </c>
      <c r="B740" s="8">
        <f t="shared" si="12"/>
        <v>2018</v>
      </c>
      <c r="C740" s="9" t="s">
        <v>115</v>
      </c>
      <c r="D740" s="27">
        <v>280</v>
      </c>
    </row>
    <row r="741" spans="1:4">
      <c r="A741" s="64" t="s">
        <v>364</v>
      </c>
      <c r="B741" s="8">
        <f t="shared" si="12"/>
        <v>2018</v>
      </c>
      <c r="C741" s="9" t="s">
        <v>116</v>
      </c>
      <c r="D741" s="27">
        <v>140</v>
      </c>
    </row>
    <row r="742" spans="1:4">
      <c r="A742" s="64" t="s">
        <v>365</v>
      </c>
      <c r="B742" s="8">
        <f t="shared" si="12"/>
        <v>2018</v>
      </c>
      <c r="C742" s="9" t="s">
        <v>115</v>
      </c>
      <c r="D742" s="27">
        <v>280</v>
      </c>
    </row>
    <row r="743" spans="1:4">
      <c r="A743" s="64" t="s">
        <v>365</v>
      </c>
      <c r="B743" s="8">
        <f t="shared" si="12"/>
        <v>2018</v>
      </c>
      <c r="C743" s="9" t="s">
        <v>116</v>
      </c>
      <c r="D743" s="27">
        <v>140</v>
      </c>
    </row>
    <row r="744" spans="1:4">
      <c r="A744" s="64" t="s">
        <v>366</v>
      </c>
      <c r="B744" s="8">
        <f t="shared" si="12"/>
        <v>2018</v>
      </c>
      <c r="C744" s="9" t="s">
        <v>115</v>
      </c>
      <c r="D744" s="27">
        <v>280</v>
      </c>
    </row>
    <row r="745" spans="1:4">
      <c r="A745" s="64" t="s">
        <v>366</v>
      </c>
      <c r="B745" s="8">
        <f t="shared" si="12"/>
        <v>2018</v>
      </c>
      <c r="C745" s="9" t="s">
        <v>116</v>
      </c>
      <c r="D745" s="27">
        <v>140</v>
      </c>
    </row>
    <row r="746" spans="1:4">
      <c r="A746" s="64" t="s">
        <v>367</v>
      </c>
      <c r="B746" s="8">
        <f t="shared" si="12"/>
        <v>2018</v>
      </c>
      <c r="C746" s="9" t="s">
        <v>115</v>
      </c>
      <c r="D746" s="27">
        <v>280</v>
      </c>
    </row>
    <row r="747" spans="1:4">
      <c r="A747" s="64" t="s">
        <v>367</v>
      </c>
      <c r="B747" s="8">
        <f t="shared" si="12"/>
        <v>2018</v>
      </c>
      <c r="C747" s="9" t="s">
        <v>116</v>
      </c>
      <c r="D747" s="27">
        <v>160</v>
      </c>
    </row>
    <row r="748" spans="1:4">
      <c r="A748" s="64" t="s">
        <v>368</v>
      </c>
      <c r="B748" s="8">
        <f t="shared" si="12"/>
        <v>2018</v>
      </c>
      <c r="C748" s="9" t="s">
        <v>115</v>
      </c>
      <c r="D748" s="27">
        <v>300</v>
      </c>
    </row>
    <row r="749" spans="1:4">
      <c r="A749" s="64" t="s">
        <v>368</v>
      </c>
      <c r="B749" s="8">
        <f t="shared" si="12"/>
        <v>2018</v>
      </c>
      <c r="C749" s="9" t="s">
        <v>116</v>
      </c>
      <c r="D749" s="27">
        <v>160</v>
      </c>
    </row>
    <row r="750" spans="1:4">
      <c r="A750" s="64" t="s">
        <v>369</v>
      </c>
      <c r="B750" s="8">
        <f t="shared" si="12"/>
        <v>2018</v>
      </c>
      <c r="C750" s="9" t="s">
        <v>115</v>
      </c>
      <c r="D750" s="27">
        <v>300</v>
      </c>
    </row>
    <row r="751" spans="1:4">
      <c r="A751" s="64" t="s">
        <v>369</v>
      </c>
      <c r="B751" s="8">
        <f t="shared" si="12"/>
        <v>2018</v>
      </c>
      <c r="C751" s="9" t="s">
        <v>116</v>
      </c>
      <c r="D751" s="27">
        <v>160</v>
      </c>
    </row>
    <row r="752" spans="1:4">
      <c r="A752" s="64" t="s">
        <v>370</v>
      </c>
      <c r="B752" s="8">
        <f t="shared" si="12"/>
        <v>2019</v>
      </c>
      <c r="C752" s="9" t="s">
        <v>115</v>
      </c>
      <c r="D752" s="27">
        <v>320</v>
      </c>
    </row>
    <row r="753" spans="1:4">
      <c r="A753" s="64" t="s">
        <v>370</v>
      </c>
      <c r="B753" s="8">
        <f t="shared" si="12"/>
        <v>2019</v>
      </c>
      <c r="C753" s="9" t="s">
        <v>116</v>
      </c>
      <c r="D753" s="27">
        <v>160</v>
      </c>
    </row>
    <row r="754" spans="1:4">
      <c r="A754" s="64" t="s">
        <v>371</v>
      </c>
      <c r="B754" s="8">
        <f t="shared" si="12"/>
        <v>2019</v>
      </c>
      <c r="C754" s="9" t="s">
        <v>115</v>
      </c>
      <c r="D754" s="27">
        <v>320</v>
      </c>
    </row>
    <row r="755" spans="1:4">
      <c r="A755" s="64" t="s">
        <v>371</v>
      </c>
      <c r="B755" s="8">
        <f t="shared" si="12"/>
        <v>2019</v>
      </c>
      <c r="C755" s="9" t="s">
        <v>116</v>
      </c>
      <c r="D755" s="27">
        <v>180</v>
      </c>
    </row>
    <row r="756" spans="1:4">
      <c r="A756" s="64" t="s">
        <v>372</v>
      </c>
      <c r="B756" s="8">
        <f t="shared" si="12"/>
        <v>2019</v>
      </c>
      <c r="C756" s="9" t="s">
        <v>115</v>
      </c>
      <c r="D756" s="27">
        <v>320</v>
      </c>
    </row>
    <row r="757" spans="1:4">
      <c r="A757" s="64" t="s">
        <v>372</v>
      </c>
      <c r="B757" s="8">
        <f t="shared" si="12"/>
        <v>2019</v>
      </c>
      <c r="C757" s="9" t="s">
        <v>116</v>
      </c>
      <c r="D757" s="27">
        <v>200</v>
      </c>
    </row>
    <row r="758" spans="1:4">
      <c r="A758" s="64" t="s">
        <v>372</v>
      </c>
      <c r="B758" s="8">
        <f t="shared" si="12"/>
        <v>2019</v>
      </c>
      <c r="C758" s="9" t="s">
        <v>118</v>
      </c>
      <c r="D758" s="27">
        <v>180</v>
      </c>
    </row>
    <row r="759" spans="1:4">
      <c r="A759" s="64" t="s">
        <v>373</v>
      </c>
      <c r="B759" s="8">
        <f t="shared" si="12"/>
        <v>2019</v>
      </c>
      <c r="C759" s="9" t="s">
        <v>115</v>
      </c>
      <c r="D759" s="27">
        <v>320</v>
      </c>
    </row>
    <row r="760" spans="1:4">
      <c r="A760" s="64" t="s">
        <v>373</v>
      </c>
      <c r="B760" s="8">
        <f t="shared" si="12"/>
        <v>2019</v>
      </c>
      <c r="C760" s="9" t="s">
        <v>116</v>
      </c>
      <c r="D760" s="27">
        <v>210</v>
      </c>
    </row>
    <row r="761" spans="1:4">
      <c r="A761" s="64" t="s">
        <v>373</v>
      </c>
      <c r="B761" s="8">
        <f t="shared" si="12"/>
        <v>2019</v>
      </c>
      <c r="C761" s="9" t="s">
        <v>118</v>
      </c>
      <c r="D761" s="27">
        <v>180</v>
      </c>
    </row>
    <row r="762" spans="1:4">
      <c r="A762" s="64" t="s">
        <v>374</v>
      </c>
      <c r="B762" s="8">
        <f t="shared" si="12"/>
        <v>2019</v>
      </c>
      <c r="C762" s="9" t="s">
        <v>115</v>
      </c>
      <c r="D762" s="27">
        <v>320</v>
      </c>
    </row>
    <row r="763" spans="1:4">
      <c r="A763" s="64" t="s">
        <v>374</v>
      </c>
      <c r="B763" s="8">
        <f t="shared" si="12"/>
        <v>2019</v>
      </c>
      <c r="C763" s="9" t="s">
        <v>116</v>
      </c>
      <c r="D763" s="27">
        <v>180</v>
      </c>
    </row>
    <row r="764" spans="1:4">
      <c r="A764" s="64" t="s">
        <v>374</v>
      </c>
      <c r="B764" s="8">
        <f t="shared" si="12"/>
        <v>2019</v>
      </c>
      <c r="C764" s="9" t="s">
        <v>118</v>
      </c>
      <c r="D764" s="27">
        <v>150</v>
      </c>
    </row>
    <row r="765" spans="1:4">
      <c r="A765" s="64" t="s">
        <v>375</v>
      </c>
      <c r="B765" s="8">
        <f t="shared" si="12"/>
        <v>2019</v>
      </c>
      <c r="C765" s="9" t="s">
        <v>115</v>
      </c>
      <c r="D765" s="27">
        <v>320</v>
      </c>
    </row>
    <row r="766" spans="1:4">
      <c r="A766" s="64" t="s">
        <v>375</v>
      </c>
      <c r="B766" s="8">
        <f t="shared" si="12"/>
        <v>2019</v>
      </c>
      <c r="C766" s="9" t="s">
        <v>116</v>
      </c>
      <c r="D766" s="27">
        <v>180</v>
      </c>
    </row>
    <row r="767" spans="1:4">
      <c r="A767" s="64" t="s">
        <v>375</v>
      </c>
      <c r="B767" s="8">
        <f t="shared" si="12"/>
        <v>2019</v>
      </c>
      <c r="C767" s="9" t="s">
        <v>118</v>
      </c>
      <c r="D767" s="27">
        <v>150</v>
      </c>
    </row>
    <row r="768" spans="1:4">
      <c r="A768" s="64" t="s">
        <v>376</v>
      </c>
      <c r="B768" s="8">
        <f t="shared" si="12"/>
        <v>2019</v>
      </c>
      <c r="C768" s="9" t="s">
        <v>115</v>
      </c>
      <c r="D768" s="27">
        <v>240</v>
      </c>
    </row>
    <row r="769" spans="1:4">
      <c r="A769" s="64" t="s">
        <v>376</v>
      </c>
      <c r="B769" s="8">
        <f t="shared" si="12"/>
        <v>2019</v>
      </c>
      <c r="C769" s="9" t="s">
        <v>116</v>
      </c>
      <c r="D769" s="27">
        <v>110</v>
      </c>
    </row>
    <row r="770" spans="1:4">
      <c r="A770" s="64" t="s">
        <v>376</v>
      </c>
      <c r="B770" s="8">
        <f t="shared" si="12"/>
        <v>2019</v>
      </c>
      <c r="C770" s="9" t="s">
        <v>118</v>
      </c>
      <c r="D770" s="27">
        <v>150</v>
      </c>
    </row>
    <row r="771" spans="1:4">
      <c r="A771" s="64" t="s">
        <v>377</v>
      </c>
      <c r="B771" s="8">
        <f t="shared" si="12"/>
        <v>2019</v>
      </c>
      <c r="C771" s="9" t="s">
        <v>115</v>
      </c>
      <c r="D771" s="27">
        <v>240</v>
      </c>
    </row>
    <row r="772" spans="1:4">
      <c r="A772" s="64" t="s">
        <v>377</v>
      </c>
      <c r="B772" s="8">
        <f t="shared" ref="B772:B835" si="13">YEAR(A772)</f>
        <v>2019</v>
      </c>
      <c r="C772" s="9" t="s">
        <v>116</v>
      </c>
      <c r="D772" s="27">
        <v>110</v>
      </c>
    </row>
    <row r="773" spans="1:4">
      <c r="A773" s="64" t="s">
        <v>377</v>
      </c>
      <c r="B773" s="8">
        <f t="shared" si="13"/>
        <v>2019</v>
      </c>
      <c r="C773" s="9" t="s">
        <v>118</v>
      </c>
      <c r="D773" s="27">
        <v>150</v>
      </c>
    </row>
    <row r="774" spans="1:4">
      <c r="A774" s="64" t="s">
        <v>378</v>
      </c>
      <c r="B774" s="8">
        <f t="shared" si="13"/>
        <v>2019</v>
      </c>
      <c r="C774" s="9" t="s">
        <v>115</v>
      </c>
      <c r="D774" s="27">
        <v>240</v>
      </c>
    </row>
    <row r="775" spans="1:4">
      <c r="A775" s="64" t="s">
        <v>378</v>
      </c>
      <c r="B775" s="8">
        <f t="shared" si="13"/>
        <v>2019</v>
      </c>
      <c r="C775" s="9" t="s">
        <v>116</v>
      </c>
      <c r="D775" s="27">
        <v>120</v>
      </c>
    </row>
    <row r="776" spans="1:4">
      <c r="A776" s="64" t="s">
        <v>379</v>
      </c>
      <c r="B776" s="8">
        <f t="shared" si="13"/>
        <v>2019</v>
      </c>
      <c r="C776" s="9" t="s">
        <v>115</v>
      </c>
      <c r="D776" s="27">
        <v>240</v>
      </c>
    </row>
    <row r="777" spans="1:4">
      <c r="A777" s="64" t="s">
        <v>379</v>
      </c>
      <c r="B777" s="8">
        <f t="shared" si="13"/>
        <v>2019</v>
      </c>
      <c r="C777" s="9" t="s">
        <v>116</v>
      </c>
      <c r="D777" s="27">
        <v>130</v>
      </c>
    </row>
    <row r="778" spans="1:4">
      <c r="A778" s="64" t="s">
        <v>380</v>
      </c>
      <c r="B778" s="8">
        <f t="shared" si="13"/>
        <v>2019</v>
      </c>
      <c r="C778" s="9" t="s">
        <v>115</v>
      </c>
      <c r="D778" s="27">
        <v>240</v>
      </c>
    </row>
    <row r="779" spans="1:4">
      <c r="A779" s="64" t="s">
        <v>380</v>
      </c>
      <c r="B779" s="8">
        <f t="shared" si="13"/>
        <v>2019</v>
      </c>
      <c r="C779" s="9" t="s">
        <v>116</v>
      </c>
      <c r="D779" s="27">
        <v>130</v>
      </c>
    </row>
    <row r="780" spans="1:4">
      <c r="A780" s="64" t="s">
        <v>381</v>
      </c>
      <c r="B780" s="8">
        <f t="shared" si="13"/>
        <v>2019</v>
      </c>
      <c r="C780" s="9" t="s">
        <v>115</v>
      </c>
      <c r="D780" s="27">
        <v>240</v>
      </c>
    </row>
    <row r="781" spans="1:4">
      <c r="A781" s="64" t="s">
        <v>381</v>
      </c>
      <c r="B781" s="8">
        <f t="shared" si="13"/>
        <v>2019</v>
      </c>
      <c r="C781" s="9" t="s">
        <v>116</v>
      </c>
      <c r="D781" s="27">
        <v>130</v>
      </c>
    </row>
    <row r="782" spans="1:4">
      <c r="A782" s="64" t="s">
        <v>382</v>
      </c>
      <c r="B782" s="8">
        <f t="shared" si="13"/>
        <v>2019</v>
      </c>
      <c r="C782" s="9" t="s">
        <v>115</v>
      </c>
      <c r="D782" s="27">
        <v>240</v>
      </c>
    </row>
    <row r="783" spans="1:4">
      <c r="A783" s="64" t="s">
        <v>382</v>
      </c>
      <c r="B783" s="8">
        <f t="shared" si="13"/>
        <v>2019</v>
      </c>
      <c r="C783" s="9" t="s">
        <v>116</v>
      </c>
      <c r="D783" s="27">
        <v>130</v>
      </c>
    </row>
    <row r="784" spans="1:4">
      <c r="A784" s="64" t="s">
        <v>382</v>
      </c>
      <c r="B784" s="8">
        <f t="shared" si="13"/>
        <v>2019</v>
      </c>
      <c r="C784" s="9" t="s">
        <v>118</v>
      </c>
      <c r="D784" s="27">
        <v>150</v>
      </c>
    </row>
    <row r="785" spans="1:4">
      <c r="A785" s="64" t="s">
        <v>383</v>
      </c>
      <c r="B785" s="8">
        <f t="shared" si="13"/>
        <v>2019</v>
      </c>
      <c r="C785" s="9" t="s">
        <v>115</v>
      </c>
      <c r="D785" s="27">
        <v>250</v>
      </c>
    </row>
    <row r="786" spans="1:4">
      <c r="A786" s="64" t="s">
        <v>383</v>
      </c>
      <c r="B786" s="8">
        <f t="shared" si="13"/>
        <v>2019</v>
      </c>
      <c r="C786" s="9" t="s">
        <v>116</v>
      </c>
      <c r="D786" s="27">
        <v>130</v>
      </c>
    </row>
    <row r="787" spans="1:4">
      <c r="A787" s="64" t="s">
        <v>384</v>
      </c>
      <c r="B787" s="8">
        <f t="shared" si="13"/>
        <v>2019</v>
      </c>
      <c r="C787" s="9" t="s">
        <v>115</v>
      </c>
      <c r="D787" s="27">
        <v>250</v>
      </c>
    </row>
    <row r="788" spans="1:4">
      <c r="A788" s="64" t="s">
        <v>384</v>
      </c>
      <c r="B788" s="8">
        <f t="shared" si="13"/>
        <v>2019</v>
      </c>
      <c r="C788" s="9" t="s">
        <v>116</v>
      </c>
      <c r="D788" s="27">
        <v>130</v>
      </c>
    </row>
    <row r="789" spans="1:4">
      <c r="A789" s="64" t="s">
        <v>385</v>
      </c>
      <c r="B789" s="8">
        <f t="shared" si="13"/>
        <v>2019</v>
      </c>
      <c r="C789" s="9" t="s">
        <v>115</v>
      </c>
      <c r="D789" s="27">
        <v>250</v>
      </c>
    </row>
    <row r="790" spans="1:4">
      <c r="A790" s="64" t="s">
        <v>385</v>
      </c>
      <c r="B790" s="8">
        <f t="shared" si="13"/>
        <v>2019</v>
      </c>
      <c r="C790" s="9" t="s">
        <v>116</v>
      </c>
      <c r="D790" s="27">
        <v>130</v>
      </c>
    </row>
    <row r="791" spans="1:4">
      <c r="A791" s="64" t="s">
        <v>386</v>
      </c>
      <c r="B791" s="8">
        <f t="shared" si="13"/>
        <v>2019</v>
      </c>
      <c r="C791" s="9" t="s">
        <v>115</v>
      </c>
      <c r="D791" s="27">
        <v>260</v>
      </c>
    </row>
    <row r="792" spans="1:4">
      <c r="A792" s="64" t="s">
        <v>386</v>
      </c>
      <c r="B792" s="8">
        <f t="shared" si="13"/>
        <v>2019</v>
      </c>
      <c r="C792" s="9" t="s">
        <v>116</v>
      </c>
      <c r="D792" s="27">
        <v>130</v>
      </c>
    </row>
    <row r="793" spans="1:4">
      <c r="A793" s="64" t="s">
        <v>386</v>
      </c>
      <c r="B793" s="8">
        <f t="shared" si="13"/>
        <v>2019</v>
      </c>
      <c r="C793" s="9" t="s">
        <v>118</v>
      </c>
      <c r="D793" s="27">
        <v>150</v>
      </c>
    </row>
    <row r="794" spans="1:4">
      <c r="A794" s="64" t="s">
        <v>387</v>
      </c>
      <c r="B794" s="8">
        <f t="shared" si="13"/>
        <v>2019</v>
      </c>
      <c r="C794" s="9" t="s">
        <v>115</v>
      </c>
      <c r="D794" s="27">
        <v>250</v>
      </c>
    </row>
    <row r="795" spans="1:4">
      <c r="A795" s="64" t="s">
        <v>387</v>
      </c>
      <c r="B795" s="8">
        <f t="shared" si="13"/>
        <v>2019</v>
      </c>
      <c r="C795" s="9" t="s">
        <v>116</v>
      </c>
      <c r="D795" s="27">
        <v>130</v>
      </c>
    </row>
    <row r="796" spans="1:4">
      <c r="A796" s="64" t="s">
        <v>387</v>
      </c>
      <c r="B796" s="8">
        <f t="shared" si="13"/>
        <v>2019</v>
      </c>
      <c r="C796" s="9" t="s">
        <v>118</v>
      </c>
      <c r="D796" s="27">
        <v>140</v>
      </c>
    </row>
    <row r="797" spans="1:4">
      <c r="A797" s="64" t="s">
        <v>388</v>
      </c>
      <c r="B797" s="8">
        <f t="shared" si="13"/>
        <v>2019</v>
      </c>
      <c r="C797" s="9" t="s">
        <v>115</v>
      </c>
      <c r="D797" s="27">
        <v>230</v>
      </c>
    </row>
    <row r="798" spans="1:4">
      <c r="A798" s="64" t="s">
        <v>388</v>
      </c>
      <c r="B798" s="8">
        <f t="shared" si="13"/>
        <v>2019</v>
      </c>
      <c r="C798" s="9" t="s">
        <v>116</v>
      </c>
      <c r="D798" s="27">
        <v>100</v>
      </c>
    </row>
    <row r="799" spans="1:4">
      <c r="A799" s="64" t="s">
        <v>388</v>
      </c>
      <c r="B799" s="8">
        <f t="shared" si="13"/>
        <v>2019</v>
      </c>
      <c r="C799" s="9" t="s">
        <v>118</v>
      </c>
      <c r="D799" s="27">
        <v>140</v>
      </c>
    </row>
    <row r="800" spans="1:4">
      <c r="A800" s="64" t="s">
        <v>389</v>
      </c>
      <c r="B800" s="8">
        <f t="shared" si="13"/>
        <v>2019</v>
      </c>
      <c r="C800" s="9" t="s">
        <v>115</v>
      </c>
      <c r="D800" s="27">
        <v>230</v>
      </c>
    </row>
    <row r="801" spans="1:4">
      <c r="A801" s="64" t="s">
        <v>389</v>
      </c>
      <c r="B801" s="8">
        <f t="shared" si="13"/>
        <v>2019</v>
      </c>
      <c r="C801" s="9" t="s">
        <v>116</v>
      </c>
      <c r="D801" s="27">
        <v>90</v>
      </c>
    </row>
    <row r="802" spans="1:4">
      <c r="A802" s="64" t="s">
        <v>389</v>
      </c>
      <c r="B802" s="8">
        <f t="shared" si="13"/>
        <v>2019</v>
      </c>
      <c r="C802" s="9" t="s">
        <v>118</v>
      </c>
      <c r="D802" s="27">
        <v>110</v>
      </c>
    </row>
    <row r="803" spans="1:4">
      <c r="A803" s="64" t="s">
        <v>390</v>
      </c>
      <c r="B803" s="8">
        <f t="shared" si="13"/>
        <v>2019</v>
      </c>
      <c r="C803" s="9" t="s">
        <v>115</v>
      </c>
      <c r="D803" s="27">
        <v>230</v>
      </c>
    </row>
    <row r="804" spans="1:4">
      <c r="A804" s="64" t="s">
        <v>390</v>
      </c>
      <c r="B804" s="8">
        <f t="shared" si="13"/>
        <v>2019</v>
      </c>
      <c r="C804" s="9" t="s">
        <v>116</v>
      </c>
      <c r="D804" s="27">
        <v>90</v>
      </c>
    </row>
    <row r="805" spans="1:4">
      <c r="A805" s="64" t="s">
        <v>390</v>
      </c>
      <c r="B805" s="8">
        <f t="shared" si="13"/>
        <v>2019</v>
      </c>
      <c r="C805" s="9" t="s">
        <v>118</v>
      </c>
      <c r="D805" s="27">
        <v>110</v>
      </c>
    </row>
    <row r="806" spans="1:4">
      <c r="A806" s="64" t="s">
        <v>391</v>
      </c>
      <c r="B806" s="8">
        <f t="shared" si="13"/>
        <v>2019</v>
      </c>
      <c r="C806" s="9" t="s">
        <v>115</v>
      </c>
      <c r="D806" s="27">
        <v>230</v>
      </c>
    </row>
    <row r="807" spans="1:4">
      <c r="A807" s="64" t="s">
        <v>391</v>
      </c>
      <c r="B807" s="8">
        <f t="shared" si="13"/>
        <v>2019</v>
      </c>
      <c r="C807" s="9" t="s">
        <v>116</v>
      </c>
      <c r="D807" s="27">
        <v>90</v>
      </c>
    </row>
    <row r="808" spans="1:4">
      <c r="A808" s="64" t="s">
        <v>391</v>
      </c>
      <c r="B808" s="8">
        <f t="shared" si="13"/>
        <v>2019</v>
      </c>
      <c r="C808" s="9" t="s">
        <v>118</v>
      </c>
      <c r="D808" s="27">
        <v>110</v>
      </c>
    </row>
    <row r="809" spans="1:4">
      <c r="A809" s="64" t="s">
        <v>392</v>
      </c>
      <c r="B809" s="8">
        <f t="shared" si="13"/>
        <v>2019</v>
      </c>
      <c r="C809" s="9" t="s">
        <v>115</v>
      </c>
      <c r="D809" s="27">
        <v>200.32</v>
      </c>
    </row>
    <row r="810" spans="1:4">
      <c r="A810" s="64" t="s">
        <v>392</v>
      </c>
      <c r="B810" s="8">
        <f t="shared" si="13"/>
        <v>2019</v>
      </c>
      <c r="C810" s="9" t="s">
        <v>116</v>
      </c>
      <c r="D810" s="27">
        <v>90</v>
      </c>
    </row>
    <row r="811" spans="1:4">
      <c r="A811" s="64" t="s">
        <v>392</v>
      </c>
      <c r="B811" s="8">
        <f t="shared" si="13"/>
        <v>2019</v>
      </c>
      <c r="C811" s="9" t="s">
        <v>118</v>
      </c>
      <c r="D811" s="27">
        <v>110</v>
      </c>
    </row>
    <row r="812" spans="1:4">
      <c r="A812" s="64" t="s">
        <v>393</v>
      </c>
      <c r="B812" s="8">
        <f t="shared" si="13"/>
        <v>2019</v>
      </c>
      <c r="C812" s="9" t="s">
        <v>115</v>
      </c>
      <c r="D812" s="27">
        <v>200.32</v>
      </c>
    </row>
    <row r="813" spans="1:4">
      <c r="A813" s="64" t="s">
        <v>393</v>
      </c>
      <c r="B813" s="8">
        <f t="shared" si="13"/>
        <v>2019</v>
      </c>
      <c r="C813" s="9" t="s">
        <v>116</v>
      </c>
      <c r="D813" s="27">
        <v>90</v>
      </c>
    </row>
    <row r="814" spans="1:4">
      <c r="A814" s="64" t="s">
        <v>393</v>
      </c>
      <c r="B814" s="8">
        <f t="shared" si="13"/>
        <v>2019</v>
      </c>
      <c r="C814" s="9" t="s">
        <v>118</v>
      </c>
      <c r="D814" s="27">
        <v>110</v>
      </c>
    </row>
    <row r="815" spans="1:4">
      <c r="A815" s="64" t="s">
        <v>394</v>
      </c>
      <c r="B815" s="8">
        <f t="shared" si="13"/>
        <v>2019</v>
      </c>
      <c r="C815" s="9" t="s">
        <v>115</v>
      </c>
      <c r="D815" s="27">
        <v>231.77</v>
      </c>
    </row>
    <row r="816" spans="1:4">
      <c r="A816" s="64" t="s">
        <v>394</v>
      </c>
      <c r="B816" s="8">
        <f t="shared" si="13"/>
        <v>2019</v>
      </c>
      <c r="C816" s="9" t="s">
        <v>116</v>
      </c>
      <c r="D816" s="27">
        <v>110</v>
      </c>
    </row>
    <row r="817" spans="1:4">
      <c r="A817" s="64" t="s">
        <v>395</v>
      </c>
      <c r="B817" s="8">
        <f t="shared" si="13"/>
        <v>2019</v>
      </c>
      <c r="C817" s="9" t="s">
        <v>115</v>
      </c>
      <c r="D817" s="27">
        <v>233.63</v>
      </c>
    </row>
    <row r="818" spans="1:4">
      <c r="A818" s="64" t="s">
        <v>395</v>
      </c>
      <c r="B818" s="8">
        <f t="shared" si="13"/>
        <v>2019</v>
      </c>
      <c r="C818" s="9" t="s">
        <v>116</v>
      </c>
      <c r="D818" s="27">
        <v>110</v>
      </c>
    </row>
    <row r="819" spans="1:4">
      <c r="A819" s="64" t="s">
        <v>396</v>
      </c>
      <c r="B819" s="8">
        <f t="shared" si="13"/>
        <v>2019</v>
      </c>
      <c r="C819" s="9" t="s">
        <v>115</v>
      </c>
      <c r="D819" s="27">
        <v>160</v>
      </c>
    </row>
    <row r="820" spans="1:4">
      <c r="A820" s="64" t="s">
        <v>396</v>
      </c>
      <c r="B820" s="8">
        <f t="shared" si="13"/>
        <v>2019</v>
      </c>
      <c r="C820" s="9" t="s">
        <v>116</v>
      </c>
      <c r="D820" s="27">
        <v>70</v>
      </c>
    </row>
    <row r="821" spans="1:4">
      <c r="A821" s="64" t="s">
        <v>396</v>
      </c>
      <c r="B821" s="8">
        <f t="shared" si="13"/>
        <v>2019</v>
      </c>
      <c r="C821" s="9" t="s">
        <v>118</v>
      </c>
      <c r="D821" s="27">
        <v>70</v>
      </c>
    </row>
    <row r="822" spans="1:4">
      <c r="A822" s="64" t="s">
        <v>397</v>
      </c>
      <c r="B822" s="8">
        <f t="shared" si="13"/>
        <v>2019</v>
      </c>
      <c r="C822" s="9" t="s">
        <v>115</v>
      </c>
      <c r="D822" s="27">
        <v>160</v>
      </c>
    </row>
    <row r="823" spans="1:4">
      <c r="A823" s="64" t="s">
        <v>397</v>
      </c>
      <c r="B823" s="8">
        <f t="shared" si="13"/>
        <v>2019</v>
      </c>
      <c r="C823" s="9" t="s">
        <v>116</v>
      </c>
      <c r="D823" s="27">
        <v>70</v>
      </c>
    </row>
    <row r="824" spans="1:4">
      <c r="A824" s="64" t="s">
        <v>397</v>
      </c>
      <c r="B824" s="8">
        <f t="shared" si="13"/>
        <v>2019</v>
      </c>
      <c r="C824" s="9" t="s">
        <v>118</v>
      </c>
      <c r="D824" s="27">
        <v>70</v>
      </c>
    </row>
    <row r="825" spans="1:4">
      <c r="A825" s="64" t="s">
        <v>398</v>
      </c>
      <c r="B825" s="8">
        <f t="shared" si="13"/>
        <v>2019</v>
      </c>
      <c r="C825" s="9" t="s">
        <v>115</v>
      </c>
      <c r="D825" s="27">
        <v>150</v>
      </c>
    </row>
    <row r="826" spans="1:4">
      <c r="A826" s="64" t="s">
        <v>398</v>
      </c>
      <c r="B826" s="8">
        <f t="shared" si="13"/>
        <v>2019</v>
      </c>
      <c r="C826" s="9" t="s">
        <v>116</v>
      </c>
      <c r="D826" s="27">
        <v>70</v>
      </c>
    </row>
    <row r="827" spans="1:4">
      <c r="A827" s="64" t="s">
        <v>398</v>
      </c>
      <c r="B827" s="8">
        <f t="shared" si="13"/>
        <v>2019</v>
      </c>
      <c r="C827" s="9" t="s">
        <v>118</v>
      </c>
      <c r="D827" s="27">
        <v>70</v>
      </c>
    </row>
    <row r="828" spans="1:4">
      <c r="A828" s="64" t="s">
        <v>399</v>
      </c>
      <c r="B828" s="8">
        <f t="shared" si="13"/>
        <v>2019</v>
      </c>
      <c r="C828" s="9" t="s">
        <v>115</v>
      </c>
      <c r="D828" s="27">
        <v>150</v>
      </c>
    </row>
    <row r="829" spans="1:4">
      <c r="A829" s="64" t="s">
        <v>399</v>
      </c>
      <c r="B829" s="8">
        <f t="shared" si="13"/>
        <v>2019</v>
      </c>
      <c r="C829" s="9" t="s">
        <v>116</v>
      </c>
      <c r="D829" s="27">
        <v>70</v>
      </c>
    </row>
    <row r="830" spans="1:4">
      <c r="A830" s="64" t="s">
        <v>399</v>
      </c>
      <c r="B830" s="8">
        <f t="shared" si="13"/>
        <v>2019</v>
      </c>
      <c r="C830" s="9" t="s">
        <v>118</v>
      </c>
      <c r="D830" s="27">
        <v>70</v>
      </c>
    </row>
    <row r="831" spans="1:4">
      <c r="A831" s="64" t="s">
        <v>400</v>
      </c>
      <c r="B831" s="8">
        <f t="shared" si="13"/>
        <v>2019</v>
      </c>
      <c r="C831" s="9" t="s">
        <v>115</v>
      </c>
      <c r="D831" s="27">
        <v>150</v>
      </c>
    </row>
    <row r="832" spans="1:4">
      <c r="A832" s="64" t="s">
        <v>400</v>
      </c>
      <c r="B832" s="8">
        <f t="shared" si="13"/>
        <v>2019</v>
      </c>
      <c r="C832" s="9" t="s">
        <v>116</v>
      </c>
      <c r="D832" s="27">
        <v>70</v>
      </c>
    </row>
    <row r="833" spans="1:4">
      <c r="A833" s="64" t="s">
        <v>400</v>
      </c>
      <c r="B833" s="8">
        <f t="shared" si="13"/>
        <v>2019</v>
      </c>
      <c r="C833" s="9" t="s">
        <v>118</v>
      </c>
      <c r="D833" s="27">
        <v>70</v>
      </c>
    </row>
    <row r="834" spans="1:4">
      <c r="A834" s="64" t="s">
        <v>401</v>
      </c>
      <c r="B834" s="8">
        <f t="shared" si="13"/>
        <v>2019</v>
      </c>
      <c r="C834" s="9" t="s">
        <v>115</v>
      </c>
      <c r="D834" s="27">
        <v>150</v>
      </c>
    </row>
    <row r="835" spans="1:4">
      <c r="A835" s="64" t="s">
        <v>401</v>
      </c>
      <c r="B835" s="8">
        <f t="shared" si="13"/>
        <v>2019</v>
      </c>
      <c r="C835" s="9" t="s">
        <v>116</v>
      </c>
      <c r="D835" s="27">
        <v>70</v>
      </c>
    </row>
    <row r="836" spans="1:4">
      <c r="A836" s="64" t="s">
        <v>401</v>
      </c>
      <c r="B836" s="8">
        <f t="shared" ref="B836:B899" si="14">YEAR(A836)</f>
        <v>2019</v>
      </c>
      <c r="C836" s="9" t="s">
        <v>118</v>
      </c>
      <c r="D836" s="27">
        <v>70</v>
      </c>
    </row>
    <row r="837" spans="1:4">
      <c r="A837" s="64" t="s">
        <v>402</v>
      </c>
      <c r="B837" s="8">
        <f t="shared" si="14"/>
        <v>2019</v>
      </c>
      <c r="C837" s="9" t="s">
        <v>115</v>
      </c>
      <c r="D837" s="27">
        <v>150</v>
      </c>
    </row>
    <row r="838" spans="1:4">
      <c r="A838" s="64" t="s">
        <v>402</v>
      </c>
      <c r="B838" s="8">
        <f t="shared" si="14"/>
        <v>2019</v>
      </c>
      <c r="C838" s="9" t="s">
        <v>116</v>
      </c>
      <c r="D838" s="27">
        <v>70</v>
      </c>
    </row>
    <row r="839" spans="1:4">
      <c r="A839" s="64" t="s">
        <v>402</v>
      </c>
      <c r="B839" s="8">
        <f t="shared" si="14"/>
        <v>2019</v>
      </c>
      <c r="C839" s="9" t="s">
        <v>118</v>
      </c>
      <c r="D839" s="27">
        <v>70</v>
      </c>
    </row>
    <row r="840" spans="1:4">
      <c r="A840" s="64" t="s">
        <v>403</v>
      </c>
      <c r="B840" s="8">
        <f t="shared" si="14"/>
        <v>2019</v>
      </c>
      <c r="C840" s="9" t="s">
        <v>115</v>
      </c>
      <c r="D840" s="27">
        <v>160</v>
      </c>
    </row>
    <row r="841" spans="1:4">
      <c r="A841" s="64" t="s">
        <v>403</v>
      </c>
      <c r="B841" s="8">
        <f t="shared" si="14"/>
        <v>2019</v>
      </c>
      <c r="C841" s="9" t="s">
        <v>116</v>
      </c>
      <c r="D841" s="27">
        <v>70</v>
      </c>
    </row>
    <row r="842" spans="1:4">
      <c r="A842" s="64" t="s">
        <v>403</v>
      </c>
      <c r="B842" s="8">
        <f t="shared" si="14"/>
        <v>2019</v>
      </c>
      <c r="C842" s="9" t="s">
        <v>118</v>
      </c>
      <c r="D842" s="27">
        <v>70</v>
      </c>
    </row>
    <row r="843" spans="1:4">
      <c r="A843" s="64" t="s">
        <v>404</v>
      </c>
      <c r="B843" s="8">
        <f t="shared" si="14"/>
        <v>2019</v>
      </c>
      <c r="C843" s="9" t="s">
        <v>115</v>
      </c>
      <c r="D843" s="27">
        <v>160</v>
      </c>
    </row>
    <row r="844" spans="1:4">
      <c r="A844" s="64" t="s">
        <v>404</v>
      </c>
      <c r="B844" s="8">
        <f t="shared" si="14"/>
        <v>2019</v>
      </c>
      <c r="C844" s="9" t="s">
        <v>116</v>
      </c>
      <c r="D844" s="27">
        <v>67.5</v>
      </c>
    </row>
    <row r="845" spans="1:4">
      <c r="A845" s="64" t="s">
        <v>404</v>
      </c>
      <c r="B845" s="8">
        <f t="shared" si="14"/>
        <v>2019</v>
      </c>
      <c r="C845" s="9" t="s">
        <v>118</v>
      </c>
      <c r="D845" s="27">
        <v>70</v>
      </c>
    </row>
    <row r="846" spans="1:4">
      <c r="A846" s="64" t="s">
        <v>405</v>
      </c>
      <c r="B846" s="8">
        <f t="shared" si="14"/>
        <v>2019</v>
      </c>
      <c r="C846" s="9" t="s">
        <v>115</v>
      </c>
      <c r="D846" s="27">
        <v>153.71</v>
      </c>
    </row>
    <row r="847" spans="1:4">
      <c r="A847" s="64" t="s">
        <v>405</v>
      </c>
      <c r="B847" s="8">
        <f t="shared" si="14"/>
        <v>2019</v>
      </c>
      <c r="C847" s="9" t="s">
        <v>116</v>
      </c>
      <c r="D847" s="27">
        <v>75.36</v>
      </c>
    </row>
    <row r="848" spans="1:4">
      <c r="A848" s="64" t="s">
        <v>405</v>
      </c>
      <c r="B848" s="8">
        <f t="shared" si="14"/>
        <v>2019</v>
      </c>
      <c r="C848" s="9" t="s">
        <v>118</v>
      </c>
      <c r="D848" s="27">
        <v>66.849999999999994</v>
      </c>
    </row>
    <row r="849" spans="1:4">
      <c r="A849" s="64" t="s">
        <v>406</v>
      </c>
      <c r="B849" s="8">
        <f t="shared" si="14"/>
        <v>2019</v>
      </c>
      <c r="C849" s="9" t="s">
        <v>115</v>
      </c>
      <c r="D849" s="27">
        <v>185.16</v>
      </c>
    </row>
    <row r="850" spans="1:4">
      <c r="A850" s="64" t="s">
        <v>406</v>
      </c>
      <c r="B850" s="8">
        <f t="shared" si="14"/>
        <v>2019</v>
      </c>
      <c r="C850" s="9" t="s">
        <v>116</v>
      </c>
      <c r="D850" s="27">
        <v>87.94</v>
      </c>
    </row>
    <row r="851" spans="1:4">
      <c r="A851" s="64" t="s">
        <v>406</v>
      </c>
      <c r="B851" s="8">
        <f t="shared" si="14"/>
        <v>2019</v>
      </c>
      <c r="C851" s="9" t="s">
        <v>118</v>
      </c>
      <c r="D851" s="27">
        <v>66.849999999999994</v>
      </c>
    </row>
    <row r="852" spans="1:4">
      <c r="A852" s="64" t="s">
        <v>407</v>
      </c>
      <c r="B852" s="8">
        <f t="shared" si="14"/>
        <v>2019</v>
      </c>
      <c r="C852" s="9" t="s">
        <v>115</v>
      </c>
      <c r="D852" s="27">
        <v>166.29</v>
      </c>
    </row>
    <row r="853" spans="1:4">
      <c r="A853" s="64" t="s">
        <v>407</v>
      </c>
      <c r="B853" s="8">
        <f t="shared" si="14"/>
        <v>2019</v>
      </c>
      <c r="C853" s="9" t="s">
        <v>116</v>
      </c>
      <c r="D853" s="27">
        <v>94.23</v>
      </c>
    </row>
    <row r="854" spans="1:4">
      <c r="A854" s="64" t="s">
        <v>407</v>
      </c>
      <c r="B854" s="8">
        <f t="shared" si="14"/>
        <v>2019</v>
      </c>
      <c r="C854" s="9" t="s">
        <v>118</v>
      </c>
      <c r="D854" s="27">
        <v>66.849999999999994</v>
      </c>
    </row>
    <row r="855" spans="1:4">
      <c r="A855" s="64" t="s">
        <v>408</v>
      </c>
      <c r="B855" s="8">
        <f t="shared" si="14"/>
        <v>2019</v>
      </c>
      <c r="C855" s="9" t="s">
        <v>115</v>
      </c>
      <c r="D855" s="27">
        <v>166.29</v>
      </c>
    </row>
    <row r="856" spans="1:4">
      <c r="A856" s="64" t="s">
        <v>408</v>
      </c>
      <c r="B856" s="8">
        <f t="shared" si="14"/>
        <v>2019</v>
      </c>
      <c r="C856" s="9" t="s">
        <v>116</v>
      </c>
      <c r="D856" s="27">
        <v>100.52</v>
      </c>
    </row>
    <row r="857" spans="1:4">
      <c r="A857" s="64" t="s">
        <v>408</v>
      </c>
      <c r="B857" s="8">
        <f t="shared" si="14"/>
        <v>2019</v>
      </c>
      <c r="C857" s="9" t="s">
        <v>118</v>
      </c>
      <c r="D857" s="27">
        <v>66.849999999999994</v>
      </c>
    </row>
    <row r="858" spans="1:4">
      <c r="A858" s="64" t="s">
        <v>409</v>
      </c>
      <c r="B858" s="8">
        <f t="shared" si="14"/>
        <v>2019</v>
      </c>
      <c r="C858" s="9" t="s">
        <v>115</v>
      </c>
      <c r="D858" s="27">
        <v>166.29</v>
      </c>
    </row>
    <row r="859" spans="1:4">
      <c r="A859" s="64" t="s">
        <v>409</v>
      </c>
      <c r="B859" s="8">
        <f t="shared" si="14"/>
        <v>2019</v>
      </c>
      <c r="C859" s="9" t="s">
        <v>116</v>
      </c>
      <c r="D859" s="27">
        <v>100.52</v>
      </c>
    </row>
    <row r="860" spans="1:4">
      <c r="A860" s="64" t="s">
        <v>409</v>
      </c>
      <c r="B860" s="8">
        <f t="shared" si="14"/>
        <v>2019</v>
      </c>
      <c r="C860" s="9" t="s">
        <v>118</v>
      </c>
      <c r="D860" s="27">
        <v>66.849999999999994</v>
      </c>
    </row>
    <row r="861" spans="1:4">
      <c r="A861" s="64" t="s">
        <v>410</v>
      </c>
      <c r="B861" s="8">
        <f t="shared" si="14"/>
        <v>2019</v>
      </c>
      <c r="C861" s="9" t="s">
        <v>115</v>
      </c>
      <c r="D861" s="27">
        <v>248.06</v>
      </c>
    </row>
    <row r="862" spans="1:4">
      <c r="A862" s="64" t="s">
        <v>410</v>
      </c>
      <c r="B862" s="8">
        <f t="shared" si="14"/>
        <v>2019</v>
      </c>
      <c r="C862" s="9" t="s">
        <v>116</v>
      </c>
      <c r="D862" s="27">
        <v>113.1</v>
      </c>
    </row>
    <row r="863" spans="1:4">
      <c r="A863" s="64" t="s">
        <v>410</v>
      </c>
      <c r="B863" s="8">
        <f t="shared" si="14"/>
        <v>2019</v>
      </c>
      <c r="C863" s="9" t="s">
        <v>118</v>
      </c>
      <c r="D863" s="27">
        <v>66.849999999999994</v>
      </c>
    </row>
    <row r="864" spans="1:4">
      <c r="A864" s="64" t="s">
        <v>411</v>
      </c>
      <c r="B864" s="8">
        <f t="shared" si="14"/>
        <v>2019</v>
      </c>
      <c r="C864" s="9" t="s">
        <v>115</v>
      </c>
      <c r="D864" s="27">
        <v>248.06</v>
      </c>
    </row>
    <row r="865" spans="1:4">
      <c r="A865" s="64" t="s">
        <v>411</v>
      </c>
      <c r="B865" s="8">
        <f t="shared" si="14"/>
        <v>2019</v>
      </c>
      <c r="C865" s="9" t="s">
        <v>116</v>
      </c>
      <c r="D865" s="27">
        <v>119.39</v>
      </c>
    </row>
    <row r="866" spans="1:4">
      <c r="A866" s="64" t="s">
        <v>411</v>
      </c>
      <c r="B866" s="8">
        <f t="shared" si="14"/>
        <v>2019</v>
      </c>
      <c r="C866" s="9" t="s">
        <v>118</v>
      </c>
      <c r="D866" s="27">
        <v>66.849999999999994</v>
      </c>
    </row>
    <row r="867" spans="1:4">
      <c r="A867" s="64" t="s">
        <v>412</v>
      </c>
      <c r="B867" s="8">
        <f t="shared" si="14"/>
        <v>2019</v>
      </c>
      <c r="C867" s="9" t="s">
        <v>115</v>
      </c>
      <c r="D867" s="27">
        <v>252.5</v>
      </c>
    </row>
    <row r="868" spans="1:4">
      <c r="A868" s="64" t="s">
        <v>412</v>
      </c>
      <c r="B868" s="8">
        <f t="shared" si="14"/>
        <v>2019</v>
      </c>
      <c r="C868" s="9" t="s">
        <v>116</v>
      </c>
      <c r="D868" s="27">
        <v>160</v>
      </c>
    </row>
    <row r="869" spans="1:4">
      <c r="A869" s="64" t="s">
        <v>412</v>
      </c>
      <c r="B869" s="8">
        <f t="shared" si="14"/>
        <v>2019</v>
      </c>
      <c r="C869" s="9" t="s">
        <v>118</v>
      </c>
      <c r="D869" s="27">
        <v>65</v>
      </c>
    </row>
    <row r="870" spans="1:4">
      <c r="A870" s="64" t="s">
        <v>413</v>
      </c>
      <c r="B870" s="8">
        <f t="shared" si="14"/>
        <v>2019</v>
      </c>
      <c r="C870" s="9" t="s">
        <v>115</v>
      </c>
      <c r="D870" s="27">
        <v>233.63</v>
      </c>
    </row>
    <row r="871" spans="1:4">
      <c r="A871" s="64" t="s">
        <v>413</v>
      </c>
      <c r="B871" s="8">
        <f t="shared" si="14"/>
        <v>2019</v>
      </c>
      <c r="C871" s="9" t="s">
        <v>116</v>
      </c>
      <c r="D871" s="27">
        <v>140</v>
      </c>
    </row>
    <row r="872" spans="1:4">
      <c r="A872" s="64" t="s">
        <v>413</v>
      </c>
      <c r="B872" s="8">
        <f t="shared" si="14"/>
        <v>2019</v>
      </c>
      <c r="C872" s="9" t="s">
        <v>118</v>
      </c>
      <c r="D872" s="27">
        <v>65</v>
      </c>
    </row>
    <row r="873" spans="1:4">
      <c r="A873" s="64" t="s">
        <v>414</v>
      </c>
      <c r="B873" s="8">
        <f t="shared" si="14"/>
        <v>2019</v>
      </c>
      <c r="C873" s="9" t="s">
        <v>115</v>
      </c>
      <c r="D873" s="27">
        <v>280</v>
      </c>
    </row>
    <row r="874" spans="1:4">
      <c r="A874" s="64" t="s">
        <v>414</v>
      </c>
      <c r="B874" s="8">
        <f t="shared" si="14"/>
        <v>2019</v>
      </c>
      <c r="C874" s="9" t="s">
        <v>116</v>
      </c>
      <c r="D874" s="27">
        <v>140</v>
      </c>
    </row>
    <row r="875" spans="1:4">
      <c r="A875" s="64" t="s">
        <v>414</v>
      </c>
      <c r="B875" s="8">
        <f t="shared" si="14"/>
        <v>2019</v>
      </c>
      <c r="C875" s="9" t="s">
        <v>118</v>
      </c>
      <c r="D875" s="27">
        <v>65</v>
      </c>
    </row>
    <row r="876" spans="1:4">
      <c r="A876" s="64" t="s">
        <v>415</v>
      </c>
      <c r="B876" s="8">
        <f t="shared" si="14"/>
        <v>2019</v>
      </c>
      <c r="C876" s="9" t="s">
        <v>115</v>
      </c>
      <c r="D876" s="27">
        <v>300</v>
      </c>
    </row>
    <row r="877" spans="1:4">
      <c r="A877" s="64" t="s">
        <v>415</v>
      </c>
      <c r="B877" s="8">
        <f t="shared" si="14"/>
        <v>2019</v>
      </c>
      <c r="C877" s="9" t="s">
        <v>116</v>
      </c>
      <c r="D877" s="27">
        <v>140</v>
      </c>
    </row>
    <row r="878" spans="1:4">
      <c r="A878" s="64" t="s">
        <v>415</v>
      </c>
      <c r="B878" s="8">
        <f t="shared" si="14"/>
        <v>2019</v>
      </c>
      <c r="C878" s="9" t="s">
        <v>118</v>
      </c>
      <c r="D878" s="27">
        <v>65</v>
      </c>
    </row>
    <row r="879" spans="1:4">
      <c r="A879" s="64" t="s">
        <v>416</v>
      </c>
      <c r="B879" s="8">
        <f t="shared" si="14"/>
        <v>2019</v>
      </c>
      <c r="C879" s="9" t="s">
        <v>115</v>
      </c>
      <c r="D879" s="27">
        <v>260</v>
      </c>
    </row>
    <row r="880" spans="1:4">
      <c r="A880" s="64" t="s">
        <v>416</v>
      </c>
      <c r="B880" s="8">
        <f t="shared" si="14"/>
        <v>2019</v>
      </c>
      <c r="C880" s="9" t="s">
        <v>116</v>
      </c>
      <c r="D880" s="27">
        <v>110</v>
      </c>
    </row>
    <row r="881" spans="1:4">
      <c r="A881" s="64" t="s">
        <v>416</v>
      </c>
      <c r="B881" s="8">
        <f t="shared" si="14"/>
        <v>2019</v>
      </c>
      <c r="C881" s="9" t="s">
        <v>118</v>
      </c>
      <c r="D881" s="27">
        <v>100</v>
      </c>
    </row>
    <row r="882" spans="1:4">
      <c r="A882" s="64" t="s">
        <v>417</v>
      </c>
      <c r="B882" s="8">
        <f t="shared" si="14"/>
        <v>2019</v>
      </c>
      <c r="C882" s="9" t="s">
        <v>115</v>
      </c>
      <c r="D882" s="27">
        <v>250</v>
      </c>
    </row>
    <row r="883" spans="1:4">
      <c r="A883" s="64" t="s">
        <v>417</v>
      </c>
      <c r="B883" s="8">
        <f t="shared" si="14"/>
        <v>2019</v>
      </c>
      <c r="C883" s="9" t="s">
        <v>116</v>
      </c>
      <c r="D883" s="27">
        <v>110</v>
      </c>
    </row>
    <row r="884" spans="1:4">
      <c r="A884" s="64" t="s">
        <v>417</v>
      </c>
      <c r="B884" s="8">
        <f t="shared" si="14"/>
        <v>2019</v>
      </c>
      <c r="C884" s="9" t="s">
        <v>118</v>
      </c>
      <c r="D884" s="27">
        <v>100</v>
      </c>
    </row>
    <row r="885" spans="1:4">
      <c r="A885" s="64" t="s">
        <v>418</v>
      </c>
      <c r="B885" s="8">
        <f t="shared" si="14"/>
        <v>2019</v>
      </c>
      <c r="C885" s="9" t="s">
        <v>115</v>
      </c>
      <c r="D885" s="27">
        <v>250</v>
      </c>
    </row>
    <row r="886" spans="1:4">
      <c r="A886" s="64" t="s">
        <v>418</v>
      </c>
      <c r="B886" s="8">
        <f t="shared" si="14"/>
        <v>2019</v>
      </c>
      <c r="C886" s="9" t="s">
        <v>116</v>
      </c>
      <c r="D886" s="27">
        <v>110</v>
      </c>
    </row>
    <row r="887" spans="1:4">
      <c r="A887" s="64" t="s">
        <v>418</v>
      </c>
      <c r="B887" s="8">
        <f t="shared" si="14"/>
        <v>2019</v>
      </c>
      <c r="C887" s="9" t="s">
        <v>118</v>
      </c>
      <c r="D887" s="27">
        <v>100</v>
      </c>
    </row>
    <row r="888" spans="1:4">
      <c r="A888" s="64" t="s">
        <v>419</v>
      </c>
      <c r="B888" s="8">
        <f t="shared" si="14"/>
        <v>2019</v>
      </c>
      <c r="C888" s="9" t="s">
        <v>115</v>
      </c>
      <c r="D888" s="27">
        <v>280</v>
      </c>
    </row>
    <row r="889" spans="1:4">
      <c r="A889" s="64" t="s">
        <v>419</v>
      </c>
      <c r="B889" s="8">
        <f t="shared" si="14"/>
        <v>2019</v>
      </c>
      <c r="C889" s="9" t="s">
        <v>116</v>
      </c>
      <c r="D889" s="27">
        <v>150</v>
      </c>
    </row>
    <row r="890" spans="1:4">
      <c r="A890" s="64" t="s">
        <v>419</v>
      </c>
      <c r="B890" s="8">
        <f t="shared" si="14"/>
        <v>2019</v>
      </c>
      <c r="C890" s="9" t="s">
        <v>118</v>
      </c>
      <c r="D890" s="27">
        <v>130</v>
      </c>
    </row>
    <row r="891" spans="1:4">
      <c r="A891" s="64" t="s">
        <v>420</v>
      </c>
      <c r="B891" s="8">
        <f t="shared" si="14"/>
        <v>2019</v>
      </c>
      <c r="C891" s="9" t="s">
        <v>115</v>
      </c>
      <c r="D891" s="27">
        <v>280</v>
      </c>
    </row>
    <row r="892" spans="1:4">
      <c r="A892" s="64" t="s">
        <v>420</v>
      </c>
      <c r="B892" s="8">
        <f t="shared" si="14"/>
        <v>2019</v>
      </c>
      <c r="C892" s="9" t="s">
        <v>116</v>
      </c>
      <c r="D892" s="27">
        <v>140</v>
      </c>
    </row>
    <row r="893" spans="1:4">
      <c r="A893" s="64" t="s">
        <v>420</v>
      </c>
      <c r="B893" s="8">
        <f t="shared" si="14"/>
        <v>2019</v>
      </c>
      <c r="C893" s="9" t="s">
        <v>118</v>
      </c>
      <c r="D893" s="27">
        <v>110</v>
      </c>
    </row>
    <row r="894" spans="1:4">
      <c r="A894" s="64" t="s">
        <v>421</v>
      </c>
      <c r="B894" s="8">
        <f t="shared" si="14"/>
        <v>2019</v>
      </c>
      <c r="C894" s="9" t="s">
        <v>115</v>
      </c>
      <c r="D894" s="27">
        <v>280</v>
      </c>
    </row>
    <row r="895" spans="1:4">
      <c r="A895" s="64" t="s">
        <v>421</v>
      </c>
      <c r="B895" s="8">
        <f t="shared" si="14"/>
        <v>2019</v>
      </c>
      <c r="C895" s="9" t="s">
        <v>116</v>
      </c>
      <c r="D895" s="27">
        <v>140</v>
      </c>
    </row>
    <row r="896" spans="1:4">
      <c r="A896" s="64" t="s">
        <v>421</v>
      </c>
      <c r="B896" s="8">
        <f t="shared" si="14"/>
        <v>2019</v>
      </c>
      <c r="C896" s="9" t="s">
        <v>118</v>
      </c>
      <c r="D896" s="27">
        <v>110</v>
      </c>
    </row>
    <row r="897" spans="1:4">
      <c r="A897" s="64" t="s">
        <v>422</v>
      </c>
      <c r="B897" s="8">
        <f t="shared" si="14"/>
        <v>2020</v>
      </c>
      <c r="C897" s="9" t="s">
        <v>115</v>
      </c>
      <c r="D897" s="27">
        <v>290</v>
      </c>
    </row>
    <row r="898" spans="1:4">
      <c r="A898" s="64" t="s">
        <v>422</v>
      </c>
      <c r="B898" s="8">
        <f t="shared" si="14"/>
        <v>2020</v>
      </c>
      <c r="C898" s="9" t="s">
        <v>116</v>
      </c>
      <c r="D898" s="27">
        <v>130</v>
      </c>
    </row>
    <row r="899" spans="1:4">
      <c r="A899" s="64" t="s">
        <v>422</v>
      </c>
      <c r="B899" s="8">
        <f t="shared" si="14"/>
        <v>2020</v>
      </c>
      <c r="C899" s="9" t="s">
        <v>118</v>
      </c>
      <c r="D899" s="27">
        <v>110</v>
      </c>
    </row>
    <row r="900" spans="1:4">
      <c r="A900" s="64" t="s">
        <v>423</v>
      </c>
      <c r="B900" s="8">
        <f t="shared" ref="B900:B963" si="15">YEAR(A900)</f>
        <v>2020</v>
      </c>
      <c r="C900" s="9" t="s">
        <v>115</v>
      </c>
      <c r="D900" s="27">
        <v>280</v>
      </c>
    </row>
    <row r="901" spans="1:4">
      <c r="A901" s="64" t="s">
        <v>423</v>
      </c>
      <c r="B901" s="8">
        <f t="shared" si="15"/>
        <v>2020</v>
      </c>
      <c r="C901" s="9" t="s">
        <v>116</v>
      </c>
      <c r="D901" s="27">
        <v>130</v>
      </c>
    </row>
    <row r="902" spans="1:4">
      <c r="A902" s="64" t="s">
        <v>423</v>
      </c>
      <c r="B902" s="8">
        <f t="shared" si="15"/>
        <v>2020</v>
      </c>
      <c r="C902" s="9" t="s">
        <v>118</v>
      </c>
      <c r="D902" s="27">
        <v>120</v>
      </c>
    </row>
    <row r="903" spans="1:4">
      <c r="A903" s="64" t="s">
        <v>424</v>
      </c>
      <c r="B903" s="8">
        <f t="shared" si="15"/>
        <v>2020</v>
      </c>
      <c r="C903" s="9" t="s">
        <v>115</v>
      </c>
      <c r="D903" s="27">
        <v>280</v>
      </c>
    </row>
    <row r="904" spans="1:4">
      <c r="A904" s="64" t="s">
        <v>424</v>
      </c>
      <c r="B904" s="8">
        <f t="shared" si="15"/>
        <v>2020</v>
      </c>
      <c r="C904" s="9" t="s">
        <v>116</v>
      </c>
      <c r="D904" s="27">
        <v>130</v>
      </c>
    </row>
    <row r="905" spans="1:4">
      <c r="A905" s="64" t="s">
        <v>424</v>
      </c>
      <c r="B905" s="8">
        <f t="shared" si="15"/>
        <v>2020</v>
      </c>
      <c r="C905" s="9" t="s">
        <v>118</v>
      </c>
      <c r="D905" s="27">
        <v>160</v>
      </c>
    </row>
    <row r="906" spans="1:4">
      <c r="A906" s="64" t="s">
        <v>425</v>
      </c>
      <c r="B906" s="8">
        <f t="shared" si="15"/>
        <v>2020</v>
      </c>
      <c r="C906" s="9" t="s">
        <v>115</v>
      </c>
      <c r="D906" s="27">
        <v>295</v>
      </c>
    </row>
    <row r="907" spans="1:4">
      <c r="A907" s="64" t="s">
        <v>425</v>
      </c>
      <c r="B907" s="8">
        <f t="shared" si="15"/>
        <v>2020</v>
      </c>
      <c r="C907" s="9" t="s">
        <v>116</v>
      </c>
      <c r="D907" s="27">
        <v>135</v>
      </c>
    </row>
    <row r="908" spans="1:4">
      <c r="A908" s="64" t="s">
        <v>425</v>
      </c>
      <c r="B908" s="8">
        <f t="shared" si="15"/>
        <v>2020</v>
      </c>
      <c r="C908" s="9" t="s">
        <v>118</v>
      </c>
      <c r="D908" s="27">
        <v>155</v>
      </c>
    </row>
    <row r="909" spans="1:4">
      <c r="A909" s="64" t="s">
        <v>426</v>
      </c>
      <c r="B909" s="8">
        <f t="shared" si="15"/>
        <v>2020</v>
      </c>
      <c r="C909" s="9" t="s">
        <v>115</v>
      </c>
      <c r="D909" s="27">
        <v>295</v>
      </c>
    </row>
    <row r="910" spans="1:4">
      <c r="A910" s="64" t="s">
        <v>426</v>
      </c>
      <c r="B910" s="8">
        <f t="shared" si="15"/>
        <v>2020</v>
      </c>
      <c r="C910" s="9" t="s">
        <v>116</v>
      </c>
      <c r="D910" s="27">
        <v>135</v>
      </c>
    </row>
    <row r="911" spans="1:4">
      <c r="A911" s="64" t="s">
        <v>426</v>
      </c>
      <c r="B911" s="8">
        <f t="shared" si="15"/>
        <v>2020</v>
      </c>
      <c r="C911" s="9" t="s">
        <v>118</v>
      </c>
      <c r="D911" s="27">
        <v>155</v>
      </c>
    </row>
    <row r="912" spans="1:4">
      <c r="A912" s="64" t="s">
        <v>427</v>
      </c>
      <c r="B912" s="8">
        <f t="shared" si="15"/>
        <v>2020</v>
      </c>
      <c r="C912" s="9" t="s">
        <v>115</v>
      </c>
      <c r="D912" s="27">
        <v>285</v>
      </c>
    </row>
    <row r="913" spans="1:4">
      <c r="A913" s="64" t="s">
        <v>427</v>
      </c>
      <c r="B913" s="8">
        <f t="shared" si="15"/>
        <v>2020</v>
      </c>
      <c r="C913" s="9" t="s">
        <v>116</v>
      </c>
      <c r="D913" s="27">
        <v>125</v>
      </c>
    </row>
    <row r="914" spans="1:4">
      <c r="A914" s="64" t="s">
        <v>427</v>
      </c>
      <c r="B914" s="8">
        <f t="shared" si="15"/>
        <v>2020</v>
      </c>
      <c r="C914" s="9" t="s">
        <v>118</v>
      </c>
      <c r="D914" s="27">
        <v>125</v>
      </c>
    </row>
    <row r="915" spans="1:4">
      <c r="A915" s="64" t="s">
        <v>428</v>
      </c>
      <c r="B915" s="8">
        <f t="shared" si="15"/>
        <v>2020</v>
      </c>
      <c r="C915" s="9" t="s">
        <v>115</v>
      </c>
      <c r="D915" s="27">
        <v>285</v>
      </c>
    </row>
    <row r="916" spans="1:4">
      <c r="A916" s="64" t="s">
        <v>428</v>
      </c>
      <c r="B916" s="8">
        <f t="shared" si="15"/>
        <v>2020</v>
      </c>
      <c r="C916" s="9" t="s">
        <v>116</v>
      </c>
      <c r="D916" s="27">
        <v>135</v>
      </c>
    </row>
    <row r="917" spans="1:4">
      <c r="A917" s="64" t="s">
        <v>428</v>
      </c>
      <c r="B917" s="8">
        <f t="shared" si="15"/>
        <v>2020</v>
      </c>
      <c r="C917" s="9" t="s">
        <v>118</v>
      </c>
      <c r="D917" s="27">
        <v>135</v>
      </c>
    </row>
    <row r="918" spans="1:4">
      <c r="A918" s="64" t="s">
        <v>429</v>
      </c>
      <c r="B918" s="8">
        <f t="shared" si="15"/>
        <v>2020</v>
      </c>
      <c r="C918" s="9" t="s">
        <v>115</v>
      </c>
      <c r="D918" s="27">
        <v>275</v>
      </c>
    </row>
    <row r="919" spans="1:4">
      <c r="A919" s="64" t="s">
        <v>429</v>
      </c>
      <c r="B919" s="8">
        <f t="shared" si="15"/>
        <v>2020</v>
      </c>
      <c r="C919" s="9" t="s">
        <v>116</v>
      </c>
      <c r="D919" s="27">
        <v>135</v>
      </c>
    </row>
    <row r="920" spans="1:4">
      <c r="A920" s="64" t="s">
        <v>429</v>
      </c>
      <c r="B920" s="8">
        <f t="shared" si="15"/>
        <v>2020</v>
      </c>
      <c r="C920" s="9" t="s">
        <v>118</v>
      </c>
      <c r="D920" s="27">
        <v>135</v>
      </c>
    </row>
    <row r="921" spans="1:4">
      <c r="A921" s="64" t="s">
        <v>430</v>
      </c>
      <c r="B921" s="8">
        <f t="shared" si="15"/>
        <v>2020</v>
      </c>
      <c r="C921" s="9" t="s">
        <v>115</v>
      </c>
      <c r="D921" s="27">
        <v>265</v>
      </c>
    </row>
    <row r="922" spans="1:4">
      <c r="A922" s="64" t="s">
        <v>430</v>
      </c>
      <c r="B922" s="8">
        <f t="shared" si="15"/>
        <v>2020</v>
      </c>
      <c r="C922" s="9" t="s">
        <v>116</v>
      </c>
      <c r="D922" s="27">
        <v>145</v>
      </c>
    </row>
    <row r="923" spans="1:4">
      <c r="A923" s="64" t="s">
        <v>430</v>
      </c>
      <c r="B923" s="8">
        <f t="shared" si="15"/>
        <v>2020</v>
      </c>
      <c r="C923" s="9" t="s">
        <v>118</v>
      </c>
      <c r="D923" s="27">
        <v>135</v>
      </c>
    </row>
    <row r="924" spans="1:4">
      <c r="A924" s="64" t="s">
        <v>431</v>
      </c>
      <c r="B924" s="8">
        <f t="shared" si="15"/>
        <v>2020</v>
      </c>
      <c r="C924" s="9" t="s">
        <v>115</v>
      </c>
      <c r="D924" s="27">
        <v>265</v>
      </c>
    </row>
    <row r="925" spans="1:4">
      <c r="A925" s="64" t="s">
        <v>431</v>
      </c>
      <c r="B925" s="8">
        <f t="shared" si="15"/>
        <v>2020</v>
      </c>
      <c r="C925" s="9" t="s">
        <v>116</v>
      </c>
      <c r="D925" s="27">
        <v>125</v>
      </c>
    </row>
    <row r="926" spans="1:4">
      <c r="A926" s="64" t="s">
        <v>431</v>
      </c>
      <c r="B926" s="8">
        <f t="shared" si="15"/>
        <v>2020</v>
      </c>
      <c r="C926" s="9" t="s">
        <v>118</v>
      </c>
      <c r="D926" s="27">
        <v>145</v>
      </c>
    </row>
    <row r="927" spans="1:4">
      <c r="A927" s="64" t="s">
        <v>432</v>
      </c>
      <c r="B927" s="8">
        <f t="shared" si="15"/>
        <v>2020</v>
      </c>
      <c r="C927" s="9" t="s">
        <v>115</v>
      </c>
      <c r="D927" s="27">
        <v>265</v>
      </c>
    </row>
    <row r="928" spans="1:4">
      <c r="A928" s="64" t="s">
        <v>432</v>
      </c>
      <c r="B928" s="8">
        <f t="shared" si="15"/>
        <v>2020</v>
      </c>
      <c r="C928" s="9" t="s">
        <v>116</v>
      </c>
      <c r="D928" s="27">
        <v>125</v>
      </c>
    </row>
    <row r="929" spans="1:4">
      <c r="A929" s="64" t="s">
        <v>432</v>
      </c>
      <c r="B929" s="8">
        <f t="shared" si="15"/>
        <v>2020</v>
      </c>
      <c r="C929" s="9" t="s">
        <v>118</v>
      </c>
      <c r="D929" s="27">
        <v>145</v>
      </c>
    </row>
    <row r="930" spans="1:4">
      <c r="A930" s="64" t="s">
        <v>433</v>
      </c>
      <c r="B930" s="8">
        <f t="shared" si="15"/>
        <v>2020</v>
      </c>
      <c r="C930" s="9" t="s">
        <v>115</v>
      </c>
      <c r="D930" s="27">
        <v>265</v>
      </c>
    </row>
    <row r="931" spans="1:4">
      <c r="A931" s="64" t="s">
        <v>433</v>
      </c>
      <c r="B931" s="8">
        <f t="shared" si="15"/>
        <v>2020</v>
      </c>
      <c r="C931" s="9" t="s">
        <v>116</v>
      </c>
      <c r="D931" s="27">
        <v>125</v>
      </c>
    </row>
    <row r="932" spans="1:4">
      <c r="A932" s="64" t="s">
        <v>433</v>
      </c>
      <c r="B932" s="8">
        <f t="shared" si="15"/>
        <v>2020</v>
      </c>
      <c r="C932" s="9" t="s">
        <v>118</v>
      </c>
      <c r="D932" s="27">
        <v>145</v>
      </c>
    </row>
    <row r="933" spans="1:4">
      <c r="A933" s="64" t="s">
        <v>434</v>
      </c>
      <c r="B933" s="8">
        <f t="shared" si="15"/>
        <v>2020</v>
      </c>
      <c r="C933" s="9" t="s">
        <v>115</v>
      </c>
      <c r="D933" s="27">
        <v>295</v>
      </c>
    </row>
    <row r="934" spans="1:4">
      <c r="A934" s="64" t="s">
        <v>434</v>
      </c>
      <c r="B934" s="8">
        <f t="shared" si="15"/>
        <v>2020</v>
      </c>
      <c r="C934" s="9" t="s">
        <v>116</v>
      </c>
      <c r="D934" s="27">
        <v>135</v>
      </c>
    </row>
    <row r="935" spans="1:4">
      <c r="A935" s="64" t="s">
        <v>434</v>
      </c>
      <c r="B935" s="8">
        <f t="shared" si="15"/>
        <v>2020</v>
      </c>
      <c r="C935" s="9" t="s">
        <v>118</v>
      </c>
      <c r="D935" s="27">
        <v>195</v>
      </c>
    </row>
    <row r="936" spans="1:4">
      <c r="A936" s="64" t="s">
        <v>435</v>
      </c>
      <c r="B936" s="8">
        <f t="shared" si="15"/>
        <v>2020</v>
      </c>
      <c r="C936" s="9" t="s">
        <v>115</v>
      </c>
      <c r="D936" s="27">
        <v>265</v>
      </c>
    </row>
    <row r="937" spans="1:4">
      <c r="A937" s="64" t="s">
        <v>435</v>
      </c>
      <c r="B937" s="8">
        <f t="shared" si="15"/>
        <v>2020</v>
      </c>
      <c r="C937" s="9" t="s">
        <v>116</v>
      </c>
      <c r="D937" s="27">
        <v>120</v>
      </c>
    </row>
    <row r="938" spans="1:4">
      <c r="A938" s="64" t="s">
        <v>435</v>
      </c>
      <c r="B938" s="8">
        <f t="shared" si="15"/>
        <v>2020</v>
      </c>
      <c r="C938" s="9" t="s">
        <v>118</v>
      </c>
      <c r="D938" s="27">
        <v>185</v>
      </c>
    </row>
    <row r="939" spans="1:4">
      <c r="A939" s="64" t="s">
        <v>436</v>
      </c>
      <c r="B939" s="8">
        <f t="shared" si="15"/>
        <v>2020</v>
      </c>
      <c r="C939" s="9" t="s">
        <v>115</v>
      </c>
      <c r="D939" s="27">
        <v>275</v>
      </c>
    </row>
    <row r="940" spans="1:4">
      <c r="A940" s="64" t="s">
        <v>436</v>
      </c>
      <c r="B940" s="8">
        <f t="shared" si="15"/>
        <v>2020</v>
      </c>
      <c r="C940" s="9" t="s">
        <v>116</v>
      </c>
      <c r="D940" s="27">
        <v>135</v>
      </c>
    </row>
    <row r="941" spans="1:4">
      <c r="A941" s="64" t="s">
        <v>436</v>
      </c>
      <c r="B941" s="8">
        <f t="shared" si="15"/>
        <v>2020</v>
      </c>
      <c r="C941" s="9" t="s">
        <v>118</v>
      </c>
      <c r="D941" s="27">
        <v>155</v>
      </c>
    </row>
    <row r="942" spans="1:4">
      <c r="A942" s="64" t="s">
        <v>437</v>
      </c>
      <c r="B942" s="8">
        <f t="shared" si="15"/>
        <v>2020</v>
      </c>
      <c r="C942" s="9" t="s">
        <v>115</v>
      </c>
      <c r="D942" s="27">
        <v>265</v>
      </c>
    </row>
    <row r="943" spans="1:4">
      <c r="A943" s="64" t="s">
        <v>437</v>
      </c>
      <c r="B943" s="8">
        <f t="shared" si="15"/>
        <v>2020</v>
      </c>
      <c r="C943" s="9" t="s">
        <v>116</v>
      </c>
      <c r="D943" s="27">
        <v>125</v>
      </c>
    </row>
    <row r="944" spans="1:4">
      <c r="A944" s="64" t="s">
        <v>437</v>
      </c>
      <c r="B944" s="8">
        <f t="shared" si="15"/>
        <v>2020</v>
      </c>
      <c r="C944" s="9" t="s">
        <v>118</v>
      </c>
      <c r="D944" s="27">
        <v>135</v>
      </c>
    </row>
    <row r="945" spans="1:4">
      <c r="A945" s="64" t="s">
        <v>438</v>
      </c>
      <c r="B945" s="8">
        <f t="shared" si="15"/>
        <v>2020</v>
      </c>
      <c r="C945" s="9" t="s">
        <v>115</v>
      </c>
      <c r="D945" s="27">
        <v>265</v>
      </c>
    </row>
    <row r="946" spans="1:4">
      <c r="A946" s="64" t="s">
        <v>438</v>
      </c>
      <c r="B946" s="8">
        <f t="shared" si="15"/>
        <v>2020</v>
      </c>
      <c r="C946" s="9" t="s">
        <v>116</v>
      </c>
      <c r="D946" s="27">
        <v>115</v>
      </c>
    </row>
    <row r="947" spans="1:4">
      <c r="A947" s="64" t="s">
        <v>438</v>
      </c>
      <c r="B947" s="8">
        <f t="shared" si="15"/>
        <v>2020</v>
      </c>
      <c r="C947" s="9" t="s">
        <v>118</v>
      </c>
      <c r="D947" s="27">
        <v>135</v>
      </c>
    </row>
    <row r="948" spans="1:4">
      <c r="A948" s="64" t="s">
        <v>439</v>
      </c>
      <c r="B948" s="8">
        <f t="shared" si="15"/>
        <v>2020</v>
      </c>
      <c r="C948" s="9" t="s">
        <v>115</v>
      </c>
      <c r="D948" s="27">
        <v>240</v>
      </c>
    </row>
    <row r="949" spans="1:4">
      <c r="A949" s="64" t="s">
        <v>439</v>
      </c>
      <c r="B949" s="8">
        <f t="shared" si="15"/>
        <v>2020</v>
      </c>
      <c r="C949" s="9" t="s">
        <v>116</v>
      </c>
      <c r="D949" s="27">
        <v>105</v>
      </c>
    </row>
    <row r="950" spans="1:4">
      <c r="A950" s="64" t="s">
        <v>439</v>
      </c>
      <c r="B950" s="8">
        <f t="shared" si="15"/>
        <v>2020</v>
      </c>
      <c r="C950" s="9" t="s">
        <v>118</v>
      </c>
      <c r="D950" s="27">
        <v>105</v>
      </c>
    </row>
    <row r="951" spans="1:4">
      <c r="A951" s="64" t="s">
        <v>440</v>
      </c>
      <c r="B951" s="8">
        <f t="shared" si="15"/>
        <v>2020</v>
      </c>
      <c r="C951" s="9" t="s">
        <v>115</v>
      </c>
      <c r="D951" s="27">
        <v>220</v>
      </c>
    </row>
    <row r="952" spans="1:4">
      <c r="A952" s="64" t="s">
        <v>440</v>
      </c>
      <c r="B952" s="8">
        <f t="shared" si="15"/>
        <v>2020</v>
      </c>
      <c r="C952" s="9" t="s">
        <v>116</v>
      </c>
      <c r="D952" s="27">
        <v>105</v>
      </c>
    </row>
    <row r="953" spans="1:4">
      <c r="A953" s="64" t="s">
        <v>440</v>
      </c>
      <c r="B953" s="8">
        <f t="shared" si="15"/>
        <v>2020</v>
      </c>
      <c r="C953" s="9" t="s">
        <v>118</v>
      </c>
      <c r="D953" s="27">
        <v>105</v>
      </c>
    </row>
    <row r="954" spans="1:4">
      <c r="A954" s="64" t="s">
        <v>441</v>
      </c>
      <c r="B954" s="8">
        <f t="shared" si="15"/>
        <v>2020</v>
      </c>
      <c r="C954" s="9" t="s">
        <v>115</v>
      </c>
      <c r="D954" s="27">
        <v>205</v>
      </c>
    </row>
    <row r="955" spans="1:4">
      <c r="A955" s="64" t="s">
        <v>441</v>
      </c>
      <c r="B955" s="8">
        <f t="shared" si="15"/>
        <v>2020</v>
      </c>
      <c r="C955" s="9" t="s">
        <v>116</v>
      </c>
      <c r="D955" s="27">
        <v>85</v>
      </c>
    </row>
    <row r="956" spans="1:4">
      <c r="A956" s="64" t="s">
        <v>441</v>
      </c>
      <c r="B956" s="8">
        <f t="shared" si="15"/>
        <v>2020</v>
      </c>
      <c r="C956" s="9" t="s">
        <v>118</v>
      </c>
      <c r="D956" s="27">
        <v>105</v>
      </c>
    </row>
    <row r="957" spans="1:4">
      <c r="A957" s="64" t="s">
        <v>442</v>
      </c>
      <c r="B957" s="8">
        <f t="shared" si="15"/>
        <v>2020</v>
      </c>
      <c r="C957" s="9" t="s">
        <v>115</v>
      </c>
      <c r="D957" s="27">
        <v>205</v>
      </c>
    </row>
    <row r="958" spans="1:4">
      <c r="A958" s="64" t="s">
        <v>442</v>
      </c>
      <c r="B958" s="8">
        <f t="shared" si="15"/>
        <v>2020</v>
      </c>
      <c r="C958" s="9" t="s">
        <v>116</v>
      </c>
      <c r="D958" s="27">
        <v>75</v>
      </c>
    </row>
    <row r="959" spans="1:4">
      <c r="A959" s="64" t="s">
        <v>442</v>
      </c>
      <c r="B959" s="8">
        <f t="shared" si="15"/>
        <v>2020</v>
      </c>
      <c r="C959" s="9" t="s">
        <v>118</v>
      </c>
      <c r="D959" s="27">
        <v>85</v>
      </c>
    </row>
    <row r="960" spans="1:4">
      <c r="A960" s="64" t="s">
        <v>443</v>
      </c>
      <c r="B960" s="8">
        <f t="shared" si="15"/>
        <v>2020</v>
      </c>
      <c r="C960" s="9" t="s">
        <v>115</v>
      </c>
      <c r="D960" s="27">
        <v>170.16</v>
      </c>
    </row>
    <row r="961" spans="1:4">
      <c r="A961" s="64" t="s">
        <v>443</v>
      </c>
      <c r="B961" s="8">
        <f t="shared" si="15"/>
        <v>2020</v>
      </c>
      <c r="C961" s="9" t="s">
        <v>116</v>
      </c>
      <c r="D961" s="27">
        <v>75</v>
      </c>
    </row>
    <row r="962" spans="1:4">
      <c r="A962" s="64" t="s">
        <v>443</v>
      </c>
      <c r="B962" s="8">
        <f t="shared" si="15"/>
        <v>2020</v>
      </c>
      <c r="C962" s="9" t="s">
        <v>118</v>
      </c>
      <c r="D962" s="27">
        <v>75</v>
      </c>
    </row>
    <row r="963" spans="1:4">
      <c r="A963" s="64" t="s">
        <v>444</v>
      </c>
      <c r="B963" s="8">
        <f t="shared" si="15"/>
        <v>2020</v>
      </c>
      <c r="C963" s="9" t="s">
        <v>115</v>
      </c>
      <c r="D963" s="27">
        <v>179.6</v>
      </c>
    </row>
    <row r="964" spans="1:4">
      <c r="A964" s="64" t="s">
        <v>444</v>
      </c>
      <c r="B964" s="8">
        <f t="shared" ref="B964:B1027" si="16">YEAR(A964)</f>
        <v>2020</v>
      </c>
      <c r="C964" s="9" t="s">
        <v>116</v>
      </c>
      <c r="D964" s="27">
        <v>75</v>
      </c>
    </row>
    <row r="965" spans="1:4">
      <c r="A965" s="64" t="s">
        <v>444</v>
      </c>
      <c r="B965" s="8">
        <f t="shared" si="16"/>
        <v>2020</v>
      </c>
      <c r="C965" s="9" t="s">
        <v>118</v>
      </c>
      <c r="D965" s="27">
        <v>75</v>
      </c>
    </row>
    <row r="966" spans="1:4">
      <c r="A966" s="64" t="s">
        <v>445</v>
      </c>
      <c r="B966" s="8">
        <f t="shared" si="16"/>
        <v>2020</v>
      </c>
      <c r="C966" s="9" t="s">
        <v>115</v>
      </c>
      <c r="D966" s="27">
        <v>179.6</v>
      </c>
    </row>
    <row r="967" spans="1:4">
      <c r="A967" s="64" t="s">
        <v>445</v>
      </c>
      <c r="B967" s="8">
        <f t="shared" si="16"/>
        <v>2020</v>
      </c>
      <c r="C967" s="9" t="s">
        <v>116</v>
      </c>
      <c r="D967" s="27">
        <v>75</v>
      </c>
    </row>
    <row r="968" spans="1:4">
      <c r="A968" s="64" t="s">
        <v>445</v>
      </c>
      <c r="B968" s="8">
        <f t="shared" si="16"/>
        <v>2020</v>
      </c>
      <c r="C968" s="9" t="s">
        <v>118</v>
      </c>
      <c r="D968" s="27">
        <v>75</v>
      </c>
    </row>
    <row r="969" spans="1:4">
      <c r="A969" s="64" t="s">
        <v>446</v>
      </c>
      <c r="B969" s="8">
        <f t="shared" si="16"/>
        <v>2020</v>
      </c>
      <c r="C969" s="9" t="s">
        <v>115</v>
      </c>
      <c r="D969" s="27">
        <v>175.89</v>
      </c>
    </row>
    <row r="970" spans="1:4">
      <c r="A970" s="64" t="s">
        <v>446</v>
      </c>
      <c r="B970" s="8">
        <f t="shared" si="16"/>
        <v>2020</v>
      </c>
      <c r="C970" s="9" t="s">
        <v>116</v>
      </c>
      <c r="D970" s="27">
        <v>75</v>
      </c>
    </row>
    <row r="971" spans="1:4">
      <c r="A971" s="64" t="s">
        <v>446</v>
      </c>
      <c r="B971" s="8">
        <f t="shared" si="16"/>
        <v>2020</v>
      </c>
      <c r="C971" s="9" t="s">
        <v>118</v>
      </c>
      <c r="D971" s="27">
        <v>75</v>
      </c>
    </row>
    <row r="972" spans="1:4">
      <c r="A972" s="64" t="s">
        <v>447</v>
      </c>
      <c r="B972" s="8">
        <f t="shared" si="16"/>
        <v>2020</v>
      </c>
      <c r="C972" s="9" t="s">
        <v>115</v>
      </c>
      <c r="D972" s="27">
        <v>172.18</v>
      </c>
    </row>
    <row r="973" spans="1:4">
      <c r="A973" s="64" t="s">
        <v>447</v>
      </c>
      <c r="B973" s="8">
        <f t="shared" si="16"/>
        <v>2020</v>
      </c>
      <c r="C973" s="9" t="s">
        <v>116</v>
      </c>
      <c r="D973" s="27">
        <v>75</v>
      </c>
    </row>
    <row r="974" spans="1:4">
      <c r="A974" s="64" t="s">
        <v>447</v>
      </c>
      <c r="B974" s="8">
        <f t="shared" si="16"/>
        <v>2020</v>
      </c>
      <c r="C974" s="9" t="s">
        <v>118</v>
      </c>
      <c r="D974" s="27">
        <v>75</v>
      </c>
    </row>
    <row r="975" spans="1:4">
      <c r="A975" s="64" t="s">
        <v>448</v>
      </c>
      <c r="B975" s="8">
        <f t="shared" si="16"/>
        <v>2020</v>
      </c>
      <c r="C975" s="9" t="s">
        <v>115</v>
      </c>
      <c r="D975" s="27">
        <v>125</v>
      </c>
    </row>
    <row r="976" spans="1:4">
      <c r="A976" s="64" t="s">
        <v>449</v>
      </c>
      <c r="B976" s="8">
        <f t="shared" si="16"/>
        <v>2020</v>
      </c>
      <c r="C976" s="9" t="s">
        <v>115</v>
      </c>
      <c r="D976" s="27">
        <v>125</v>
      </c>
    </row>
    <row r="977" spans="1:4">
      <c r="A977" s="64" t="s">
        <v>449</v>
      </c>
      <c r="B977" s="8">
        <f t="shared" si="16"/>
        <v>2020</v>
      </c>
      <c r="C977" s="9" t="s">
        <v>116</v>
      </c>
      <c r="D977" s="27">
        <v>65</v>
      </c>
    </row>
    <row r="978" spans="1:4">
      <c r="A978" s="64" t="s">
        <v>449</v>
      </c>
      <c r="B978" s="8">
        <f t="shared" si="16"/>
        <v>2020</v>
      </c>
      <c r="C978" s="9" t="s">
        <v>118</v>
      </c>
      <c r="D978" s="27">
        <v>65</v>
      </c>
    </row>
    <row r="979" spans="1:4">
      <c r="A979" s="64" t="s">
        <v>450</v>
      </c>
      <c r="B979" s="8">
        <f t="shared" si="16"/>
        <v>2020</v>
      </c>
      <c r="C979" s="9" t="s">
        <v>115</v>
      </c>
      <c r="D979" s="27">
        <v>125</v>
      </c>
    </row>
    <row r="980" spans="1:4">
      <c r="A980" s="64" t="s">
        <v>450</v>
      </c>
      <c r="B980" s="8">
        <f t="shared" si="16"/>
        <v>2020</v>
      </c>
      <c r="C980" s="9" t="s">
        <v>116</v>
      </c>
      <c r="D980" s="27">
        <v>75</v>
      </c>
    </row>
    <row r="981" spans="1:4">
      <c r="A981" s="64" t="s">
        <v>450</v>
      </c>
      <c r="B981" s="8">
        <f t="shared" si="16"/>
        <v>2020</v>
      </c>
      <c r="C981" s="9" t="s">
        <v>118</v>
      </c>
      <c r="D981" s="27">
        <v>75</v>
      </c>
    </row>
    <row r="982" spans="1:4">
      <c r="A982" s="64" t="s">
        <v>451</v>
      </c>
      <c r="B982" s="8">
        <f t="shared" si="16"/>
        <v>2020</v>
      </c>
      <c r="C982" s="9" t="s">
        <v>115</v>
      </c>
      <c r="D982" s="27">
        <v>125</v>
      </c>
    </row>
    <row r="983" spans="1:4">
      <c r="A983" s="64" t="s">
        <v>451</v>
      </c>
      <c r="B983" s="8">
        <f t="shared" si="16"/>
        <v>2020</v>
      </c>
      <c r="C983" s="9" t="s">
        <v>116</v>
      </c>
      <c r="D983" s="27">
        <v>75</v>
      </c>
    </row>
    <row r="984" spans="1:4">
      <c r="A984" s="64" t="s">
        <v>451</v>
      </c>
      <c r="B984" s="8">
        <f t="shared" si="16"/>
        <v>2020</v>
      </c>
      <c r="C984" s="9" t="s">
        <v>118</v>
      </c>
      <c r="D984" s="27">
        <v>75</v>
      </c>
    </row>
    <row r="985" spans="1:4">
      <c r="A985" s="64" t="s">
        <v>452</v>
      </c>
      <c r="B985" s="8">
        <f t="shared" si="16"/>
        <v>2020</v>
      </c>
      <c r="C985" s="9" t="s">
        <v>115</v>
      </c>
      <c r="D985" s="27">
        <v>125</v>
      </c>
    </row>
    <row r="986" spans="1:4">
      <c r="A986" s="64" t="s">
        <v>452</v>
      </c>
      <c r="B986" s="8">
        <f t="shared" si="16"/>
        <v>2020</v>
      </c>
      <c r="C986" s="9" t="s">
        <v>116</v>
      </c>
      <c r="D986" s="27">
        <v>75</v>
      </c>
    </row>
    <row r="987" spans="1:4">
      <c r="A987" s="64" t="s">
        <v>452</v>
      </c>
      <c r="B987" s="8">
        <f t="shared" si="16"/>
        <v>2020</v>
      </c>
      <c r="C987" s="9" t="s">
        <v>118</v>
      </c>
      <c r="D987" s="27">
        <v>75</v>
      </c>
    </row>
    <row r="988" spans="1:4">
      <c r="A988" s="64" t="s">
        <v>453</v>
      </c>
      <c r="B988" s="8">
        <f t="shared" si="16"/>
        <v>2020</v>
      </c>
      <c r="C988" s="9" t="s">
        <v>115</v>
      </c>
      <c r="D988" s="27">
        <v>125</v>
      </c>
    </row>
    <row r="989" spans="1:4">
      <c r="A989" s="64" t="s">
        <v>453</v>
      </c>
      <c r="B989" s="8">
        <f t="shared" si="16"/>
        <v>2020</v>
      </c>
      <c r="C989" s="9" t="s">
        <v>116</v>
      </c>
      <c r="D989" s="27">
        <v>75</v>
      </c>
    </row>
    <row r="990" spans="1:4">
      <c r="A990" s="64" t="s">
        <v>453</v>
      </c>
      <c r="B990" s="8">
        <f t="shared" si="16"/>
        <v>2020</v>
      </c>
      <c r="C990" s="9" t="s">
        <v>118</v>
      </c>
      <c r="D990" s="27">
        <v>75</v>
      </c>
    </row>
    <row r="991" spans="1:4">
      <c r="A991" s="64" t="s">
        <v>454</v>
      </c>
      <c r="B991" s="8">
        <f t="shared" si="16"/>
        <v>2020</v>
      </c>
      <c r="C991" s="9" t="s">
        <v>115</v>
      </c>
      <c r="D991" s="27">
        <v>125</v>
      </c>
    </row>
    <row r="992" spans="1:4">
      <c r="A992" s="64" t="s">
        <v>454</v>
      </c>
      <c r="B992" s="8">
        <f t="shared" si="16"/>
        <v>2020</v>
      </c>
      <c r="C992" s="9" t="s">
        <v>116</v>
      </c>
      <c r="D992" s="27">
        <v>75</v>
      </c>
    </row>
    <row r="993" spans="1:4">
      <c r="A993" s="64" t="s">
        <v>454</v>
      </c>
      <c r="B993" s="8">
        <f t="shared" si="16"/>
        <v>2020</v>
      </c>
      <c r="C993" s="9" t="s">
        <v>118</v>
      </c>
      <c r="D993" s="27">
        <v>75</v>
      </c>
    </row>
    <row r="994" spans="1:4">
      <c r="A994" s="64" t="s">
        <v>455</v>
      </c>
      <c r="B994" s="8">
        <f t="shared" si="16"/>
        <v>2020</v>
      </c>
      <c r="C994" s="9" t="s">
        <v>115</v>
      </c>
      <c r="D994" s="27">
        <v>125</v>
      </c>
    </row>
    <row r="995" spans="1:4">
      <c r="A995" s="64" t="s">
        <v>455</v>
      </c>
      <c r="B995" s="8">
        <f t="shared" si="16"/>
        <v>2020</v>
      </c>
      <c r="C995" s="9" t="s">
        <v>116</v>
      </c>
      <c r="D995" s="27">
        <v>75</v>
      </c>
    </row>
    <row r="996" spans="1:4">
      <c r="A996" s="64" t="s">
        <v>455</v>
      </c>
      <c r="B996" s="8">
        <f t="shared" si="16"/>
        <v>2020</v>
      </c>
      <c r="C996" s="9" t="s">
        <v>118</v>
      </c>
      <c r="D996" s="27">
        <v>75</v>
      </c>
    </row>
    <row r="997" spans="1:4">
      <c r="A997" s="64" t="s">
        <v>456</v>
      </c>
      <c r="B997" s="8">
        <f t="shared" si="16"/>
        <v>2020</v>
      </c>
      <c r="C997" s="9" t="s">
        <v>115</v>
      </c>
      <c r="D997" s="27">
        <v>135</v>
      </c>
    </row>
    <row r="998" spans="1:4">
      <c r="A998" s="64" t="s">
        <v>456</v>
      </c>
      <c r="B998" s="8">
        <f t="shared" si="16"/>
        <v>2020</v>
      </c>
      <c r="C998" s="9" t="s">
        <v>116</v>
      </c>
      <c r="D998" s="27">
        <v>85</v>
      </c>
    </row>
    <row r="999" spans="1:4">
      <c r="A999" s="64" t="s">
        <v>456</v>
      </c>
      <c r="B999" s="8">
        <f t="shared" si="16"/>
        <v>2020</v>
      </c>
      <c r="C999" s="9" t="s">
        <v>118</v>
      </c>
      <c r="D999" s="27">
        <v>75</v>
      </c>
    </row>
    <row r="1000" spans="1:4">
      <c r="A1000" s="64" t="s">
        <v>457</v>
      </c>
      <c r="B1000" s="8">
        <f t="shared" si="16"/>
        <v>2020</v>
      </c>
      <c r="C1000" s="9" t="s">
        <v>115</v>
      </c>
      <c r="D1000" s="27">
        <v>172.74</v>
      </c>
    </row>
    <row r="1001" spans="1:4">
      <c r="A1001" s="64" t="s">
        <v>457</v>
      </c>
      <c r="B1001" s="8">
        <f t="shared" si="16"/>
        <v>2020</v>
      </c>
      <c r="C1001" s="9" t="s">
        <v>116</v>
      </c>
      <c r="D1001" s="27">
        <v>97.58</v>
      </c>
    </row>
    <row r="1002" spans="1:4">
      <c r="A1002" s="64" t="s">
        <v>457</v>
      </c>
      <c r="B1002" s="8">
        <f t="shared" si="16"/>
        <v>2020</v>
      </c>
      <c r="C1002" s="9" t="s">
        <v>118</v>
      </c>
      <c r="D1002" s="27">
        <v>75</v>
      </c>
    </row>
    <row r="1003" spans="1:4">
      <c r="A1003" s="64" t="s">
        <v>458</v>
      </c>
      <c r="B1003" s="8">
        <f t="shared" si="16"/>
        <v>2020</v>
      </c>
      <c r="C1003" s="9" t="s">
        <v>115</v>
      </c>
      <c r="D1003" s="27">
        <v>179.03</v>
      </c>
    </row>
    <row r="1004" spans="1:4">
      <c r="A1004" s="64" t="s">
        <v>458</v>
      </c>
      <c r="B1004" s="8">
        <f t="shared" si="16"/>
        <v>2020</v>
      </c>
      <c r="C1004" s="9" t="s">
        <v>116</v>
      </c>
      <c r="D1004" s="27">
        <v>97.58</v>
      </c>
    </row>
    <row r="1005" spans="1:4">
      <c r="A1005" s="64" t="s">
        <v>458</v>
      </c>
      <c r="B1005" s="8">
        <f t="shared" si="16"/>
        <v>2020</v>
      </c>
      <c r="C1005" s="9" t="s">
        <v>118</v>
      </c>
      <c r="D1005" s="27">
        <v>75</v>
      </c>
    </row>
    <row r="1006" spans="1:4">
      <c r="A1006" s="64" t="s">
        <v>459</v>
      </c>
      <c r="B1006" s="8">
        <f t="shared" si="16"/>
        <v>2020</v>
      </c>
      <c r="C1006" s="9" t="s">
        <v>115</v>
      </c>
      <c r="D1006" s="27">
        <v>207.9</v>
      </c>
    </row>
    <row r="1007" spans="1:4">
      <c r="A1007" s="64" t="s">
        <v>459</v>
      </c>
      <c r="B1007" s="8">
        <f t="shared" si="16"/>
        <v>2020</v>
      </c>
      <c r="C1007" s="9" t="s">
        <v>116</v>
      </c>
      <c r="D1007" s="27">
        <v>111.29</v>
      </c>
    </row>
    <row r="1008" spans="1:4">
      <c r="A1008" s="64" t="s">
        <v>459</v>
      </c>
      <c r="B1008" s="8">
        <f t="shared" si="16"/>
        <v>2020</v>
      </c>
      <c r="C1008" s="9" t="s">
        <v>118</v>
      </c>
      <c r="D1008" s="27">
        <v>105</v>
      </c>
    </row>
    <row r="1009" spans="1:4">
      <c r="A1009" s="64" t="s">
        <v>460</v>
      </c>
      <c r="B1009" s="8">
        <f t="shared" si="16"/>
        <v>2020</v>
      </c>
      <c r="C1009" s="9" t="s">
        <v>115</v>
      </c>
      <c r="D1009" s="27">
        <v>207.9</v>
      </c>
    </row>
    <row r="1010" spans="1:4">
      <c r="A1010" s="64" t="s">
        <v>460</v>
      </c>
      <c r="B1010" s="8">
        <f t="shared" si="16"/>
        <v>2020</v>
      </c>
      <c r="C1010" s="9" t="s">
        <v>116</v>
      </c>
      <c r="D1010" s="27">
        <v>117.58</v>
      </c>
    </row>
    <row r="1011" spans="1:4">
      <c r="A1011" s="64" t="s">
        <v>460</v>
      </c>
      <c r="B1011" s="8">
        <f t="shared" si="16"/>
        <v>2020</v>
      </c>
      <c r="C1011" s="9" t="s">
        <v>118</v>
      </c>
      <c r="D1011" s="27">
        <v>105</v>
      </c>
    </row>
    <row r="1012" spans="1:4">
      <c r="A1012" s="64" t="s">
        <v>461</v>
      </c>
      <c r="B1012" s="8">
        <f t="shared" si="16"/>
        <v>2020</v>
      </c>
      <c r="C1012" s="9" t="s">
        <v>115</v>
      </c>
      <c r="D1012" s="27">
        <v>214.19</v>
      </c>
    </row>
    <row r="1013" spans="1:4">
      <c r="A1013" s="64" t="s">
        <v>461</v>
      </c>
      <c r="B1013" s="8">
        <f t="shared" si="16"/>
        <v>2020</v>
      </c>
      <c r="C1013" s="9" t="s">
        <v>116</v>
      </c>
      <c r="D1013" s="27">
        <v>117.58</v>
      </c>
    </row>
    <row r="1014" spans="1:4">
      <c r="A1014" s="64" t="s">
        <v>461</v>
      </c>
      <c r="B1014" s="8">
        <f t="shared" si="16"/>
        <v>2020</v>
      </c>
      <c r="C1014" s="9" t="s">
        <v>118</v>
      </c>
      <c r="D1014" s="27">
        <v>105</v>
      </c>
    </row>
    <row r="1015" spans="1:4">
      <c r="A1015" s="64" t="s">
        <v>462</v>
      </c>
      <c r="B1015" s="8">
        <f t="shared" si="16"/>
        <v>2020</v>
      </c>
      <c r="C1015" s="9" t="s">
        <v>115</v>
      </c>
      <c r="D1015" s="27">
        <v>214.19</v>
      </c>
    </row>
    <row r="1016" spans="1:4">
      <c r="A1016" s="64" t="s">
        <v>462</v>
      </c>
      <c r="B1016" s="8">
        <f t="shared" si="16"/>
        <v>2020</v>
      </c>
      <c r="C1016" s="9" t="s">
        <v>116</v>
      </c>
      <c r="D1016" s="27">
        <v>117.58</v>
      </c>
    </row>
    <row r="1017" spans="1:4">
      <c r="A1017" s="64" t="s">
        <v>462</v>
      </c>
      <c r="B1017" s="8">
        <f t="shared" si="16"/>
        <v>2020</v>
      </c>
      <c r="C1017" s="9" t="s">
        <v>118</v>
      </c>
      <c r="D1017" s="27">
        <v>105</v>
      </c>
    </row>
    <row r="1018" spans="1:4">
      <c r="A1018" s="64" t="s">
        <v>463</v>
      </c>
      <c r="B1018" s="8">
        <f t="shared" si="16"/>
        <v>2020</v>
      </c>
      <c r="C1018" s="9" t="s">
        <v>115</v>
      </c>
      <c r="D1018" s="27">
        <v>226.77</v>
      </c>
    </row>
    <row r="1019" spans="1:4">
      <c r="A1019" s="64" t="s">
        <v>463</v>
      </c>
      <c r="B1019" s="8">
        <f t="shared" si="16"/>
        <v>2020</v>
      </c>
      <c r="C1019" s="9" t="s">
        <v>116</v>
      </c>
      <c r="D1019" s="27">
        <v>131.29</v>
      </c>
    </row>
    <row r="1020" spans="1:4">
      <c r="A1020" s="64" t="s">
        <v>463</v>
      </c>
      <c r="B1020" s="8">
        <f t="shared" si="16"/>
        <v>2020</v>
      </c>
      <c r="C1020" s="9" t="s">
        <v>118</v>
      </c>
      <c r="D1020" s="27">
        <v>125</v>
      </c>
    </row>
    <row r="1021" spans="1:4">
      <c r="A1021" s="64" t="s">
        <v>464</v>
      </c>
      <c r="B1021" s="8">
        <f t="shared" si="16"/>
        <v>2020</v>
      </c>
      <c r="C1021" s="9" t="s">
        <v>115</v>
      </c>
      <c r="D1021" s="27">
        <v>268.22000000000003</v>
      </c>
    </row>
    <row r="1022" spans="1:4">
      <c r="A1022" s="64" t="s">
        <v>464</v>
      </c>
      <c r="B1022" s="8">
        <f t="shared" si="16"/>
        <v>2020</v>
      </c>
      <c r="C1022" s="9" t="s">
        <v>116</v>
      </c>
      <c r="D1022" s="27">
        <v>170</v>
      </c>
    </row>
    <row r="1023" spans="1:4">
      <c r="A1023" s="64" t="s">
        <v>465</v>
      </c>
      <c r="B1023" s="8">
        <f t="shared" si="16"/>
        <v>2020</v>
      </c>
      <c r="C1023" s="9" t="s">
        <v>115</v>
      </c>
      <c r="D1023" s="27">
        <v>302.82</v>
      </c>
    </row>
    <row r="1024" spans="1:4">
      <c r="A1024" s="64" t="s">
        <v>465</v>
      </c>
      <c r="B1024" s="8">
        <f t="shared" si="16"/>
        <v>2020</v>
      </c>
      <c r="C1024" s="9" t="s">
        <v>116</v>
      </c>
      <c r="D1024" s="27">
        <v>195</v>
      </c>
    </row>
    <row r="1025" spans="1:4">
      <c r="A1025" s="64" t="s">
        <v>466</v>
      </c>
      <c r="B1025" s="8">
        <f t="shared" si="16"/>
        <v>2020</v>
      </c>
      <c r="C1025" s="9" t="s">
        <v>115</v>
      </c>
      <c r="D1025" s="27">
        <v>390</v>
      </c>
    </row>
    <row r="1026" spans="1:4">
      <c r="A1026" s="64" t="s">
        <v>466</v>
      </c>
      <c r="B1026" s="8">
        <f t="shared" si="16"/>
        <v>2020</v>
      </c>
      <c r="C1026" s="9" t="s">
        <v>116</v>
      </c>
      <c r="D1026" s="27">
        <v>175</v>
      </c>
    </row>
    <row r="1027" spans="1:4">
      <c r="A1027" s="64" t="s">
        <v>467</v>
      </c>
      <c r="B1027" s="8">
        <f t="shared" si="16"/>
        <v>2020</v>
      </c>
      <c r="C1027" s="9" t="s">
        <v>115</v>
      </c>
      <c r="D1027" s="27">
        <v>375</v>
      </c>
    </row>
    <row r="1028" spans="1:4">
      <c r="A1028" s="64" t="s">
        <v>467</v>
      </c>
      <c r="B1028" s="8">
        <f t="shared" ref="B1028:B1091" si="17">YEAR(A1028)</f>
        <v>2020</v>
      </c>
      <c r="C1028" s="9" t="s">
        <v>116</v>
      </c>
      <c r="D1028" s="27">
        <v>155</v>
      </c>
    </row>
    <row r="1029" spans="1:4">
      <c r="A1029" s="64" t="s">
        <v>468</v>
      </c>
      <c r="B1029" s="8">
        <f t="shared" si="17"/>
        <v>2020</v>
      </c>
      <c r="C1029" s="9" t="s">
        <v>115</v>
      </c>
      <c r="D1029" s="27">
        <v>340</v>
      </c>
    </row>
    <row r="1030" spans="1:4">
      <c r="A1030" s="64" t="s">
        <v>468</v>
      </c>
      <c r="B1030" s="8">
        <f t="shared" si="17"/>
        <v>2020</v>
      </c>
      <c r="C1030" s="9" t="s">
        <v>116</v>
      </c>
      <c r="D1030" s="27">
        <v>125</v>
      </c>
    </row>
    <row r="1031" spans="1:4">
      <c r="A1031" s="64" t="s">
        <v>468</v>
      </c>
      <c r="B1031" s="8">
        <f t="shared" si="17"/>
        <v>2020</v>
      </c>
      <c r="C1031" s="9" t="s">
        <v>118</v>
      </c>
      <c r="D1031" s="27">
        <v>110</v>
      </c>
    </row>
    <row r="1032" spans="1:4">
      <c r="A1032" s="64" t="s">
        <v>469</v>
      </c>
      <c r="B1032" s="8">
        <f t="shared" si="17"/>
        <v>2020</v>
      </c>
      <c r="C1032" s="9" t="s">
        <v>115</v>
      </c>
      <c r="D1032" s="27">
        <v>285</v>
      </c>
    </row>
    <row r="1033" spans="1:4">
      <c r="A1033" s="64" t="s">
        <v>469</v>
      </c>
      <c r="B1033" s="8">
        <f t="shared" si="17"/>
        <v>2020</v>
      </c>
      <c r="C1033" s="9" t="s">
        <v>116</v>
      </c>
      <c r="D1033" s="27">
        <v>115</v>
      </c>
    </row>
    <row r="1034" spans="1:4">
      <c r="A1034" s="64" t="s">
        <v>469</v>
      </c>
      <c r="B1034" s="8">
        <f t="shared" si="17"/>
        <v>2020</v>
      </c>
      <c r="C1034" s="9" t="s">
        <v>118</v>
      </c>
      <c r="D1034" s="27">
        <v>110</v>
      </c>
    </row>
    <row r="1035" spans="1:4">
      <c r="A1035" s="64" t="s">
        <v>470</v>
      </c>
      <c r="B1035" s="8">
        <f t="shared" si="17"/>
        <v>2020</v>
      </c>
      <c r="C1035" s="9" t="s">
        <v>115</v>
      </c>
      <c r="D1035" s="27">
        <v>315</v>
      </c>
    </row>
    <row r="1036" spans="1:4">
      <c r="A1036" s="64" t="s">
        <v>470</v>
      </c>
      <c r="B1036" s="8">
        <f t="shared" si="17"/>
        <v>2020</v>
      </c>
      <c r="C1036" s="9" t="s">
        <v>116</v>
      </c>
      <c r="D1036" s="27">
        <v>125</v>
      </c>
    </row>
    <row r="1037" spans="1:4">
      <c r="A1037" s="64" t="s">
        <v>470</v>
      </c>
      <c r="B1037" s="8">
        <f t="shared" si="17"/>
        <v>2020</v>
      </c>
      <c r="C1037" s="9" t="s">
        <v>118</v>
      </c>
      <c r="D1037" s="27">
        <v>110</v>
      </c>
    </row>
    <row r="1038" spans="1:4">
      <c r="A1038" s="64" t="s">
        <v>471</v>
      </c>
      <c r="B1038" s="8">
        <f t="shared" si="17"/>
        <v>2020</v>
      </c>
      <c r="C1038" s="9" t="s">
        <v>115</v>
      </c>
      <c r="D1038" s="27">
        <v>290</v>
      </c>
    </row>
    <row r="1039" spans="1:4">
      <c r="A1039" s="64" t="s">
        <v>471</v>
      </c>
      <c r="B1039" s="8">
        <f t="shared" si="17"/>
        <v>2020</v>
      </c>
      <c r="C1039" s="9" t="s">
        <v>116</v>
      </c>
      <c r="D1039" s="27">
        <v>125</v>
      </c>
    </row>
    <row r="1040" spans="1:4">
      <c r="A1040" s="64" t="s">
        <v>471</v>
      </c>
      <c r="B1040" s="8">
        <f t="shared" si="17"/>
        <v>2020</v>
      </c>
      <c r="C1040" s="9" t="s">
        <v>118</v>
      </c>
      <c r="D1040" s="27">
        <v>135</v>
      </c>
    </row>
    <row r="1041" spans="1:4">
      <c r="A1041" s="64" t="s">
        <v>472</v>
      </c>
      <c r="B1041" s="8">
        <f t="shared" si="17"/>
        <v>2020</v>
      </c>
      <c r="C1041" s="9" t="s">
        <v>115</v>
      </c>
      <c r="D1041" s="27">
        <v>275</v>
      </c>
    </row>
    <row r="1042" spans="1:4">
      <c r="A1042" s="64" t="s">
        <v>472</v>
      </c>
      <c r="B1042" s="8">
        <f t="shared" si="17"/>
        <v>2020</v>
      </c>
      <c r="C1042" s="9" t="s">
        <v>116</v>
      </c>
      <c r="D1042" s="27">
        <v>125</v>
      </c>
    </row>
    <row r="1043" spans="1:4">
      <c r="A1043" s="64" t="s">
        <v>472</v>
      </c>
      <c r="B1043" s="8">
        <f t="shared" si="17"/>
        <v>2020</v>
      </c>
      <c r="C1043" s="9" t="s">
        <v>118</v>
      </c>
      <c r="D1043" s="27">
        <v>135</v>
      </c>
    </row>
    <row r="1044" spans="1:4">
      <c r="A1044" s="64" t="s">
        <v>473</v>
      </c>
      <c r="B1044" s="8">
        <f t="shared" si="17"/>
        <v>2020</v>
      </c>
      <c r="C1044" s="9" t="s">
        <v>115</v>
      </c>
      <c r="D1044" s="27">
        <v>275</v>
      </c>
    </row>
    <row r="1045" spans="1:4">
      <c r="A1045" s="64" t="s">
        <v>473</v>
      </c>
      <c r="B1045" s="8">
        <f t="shared" si="17"/>
        <v>2020</v>
      </c>
      <c r="C1045" s="9" t="s">
        <v>116</v>
      </c>
      <c r="D1045" s="27">
        <v>125</v>
      </c>
    </row>
    <row r="1046" spans="1:4">
      <c r="A1046" s="64" t="s">
        <v>473</v>
      </c>
      <c r="B1046" s="8">
        <f t="shared" si="17"/>
        <v>2020</v>
      </c>
      <c r="C1046" s="9" t="s">
        <v>118</v>
      </c>
      <c r="D1046" s="27">
        <v>135</v>
      </c>
    </row>
    <row r="1047" spans="1:4">
      <c r="A1047" s="64" t="s">
        <v>474</v>
      </c>
      <c r="B1047" s="8">
        <f t="shared" si="17"/>
        <v>2021</v>
      </c>
      <c r="C1047" s="9" t="s">
        <v>115</v>
      </c>
      <c r="D1047" s="27">
        <v>275</v>
      </c>
    </row>
    <row r="1048" spans="1:4">
      <c r="A1048" s="64" t="s">
        <v>474</v>
      </c>
      <c r="B1048" s="8">
        <f t="shared" si="17"/>
        <v>2021</v>
      </c>
      <c r="C1048" s="9" t="s">
        <v>116</v>
      </c>
      <c r="D1048" s="27">
        <v>115</v>
      </c>
    </row>
    <row r="1049" spans="1:4">
      <c r="A1049" s="64" t="s">
        <v>474</v>
      </c>
      <c r="B1049" s="8">
        <f t="shared" si="17"/>
        <v>2021</v>
      </c>
      <c r="C1049" s="9" t="s">
        <v>118</v>
      </c>
      <c r="D1049" s="27">
        <v>105</v>
      </c>
    </row>
    <row r="1050" spans="1:4">
      <c r="A1050" s="64" t="s">
        <v>475</v>
      </c>
      <c r="B1050" s="8">
        <f t="shared" si="17"/>
        <v>2021</v>
      </c>
      <c r="C1050" s="9" t="s">
        <v>115</v>
      </c>
      <c r="D1050" s="27">
        <v>265</v>
      </c>
    </row>
    <row r="1051" spans="1:4">
      <c r="A1051" s="64" t="s">
        <v>475</v>
      </c>
      <c r="B1051" s="8">
        <f t="shared" si="17"/>
        <v>2021</v>
      </c>
      <c r="C1051" s="9" t="s">
        <v>116</v>
      </c>
      <c r="D1051" s="27">
        <v>105</v>
      </c>
    </row>
    <row r="1052" spans="1:4">
      <c r="A1052" s="64" t="s">
        <v>475</v>
      </c>
      <c r="B1052" s="8">
        <f t="shared" si="17"/>
        <v>2021</v>
      </c>
      <c r="C1052" s="9" t="s">
        <v>118</v>
      </c>
      <c r="D1052" s="27">
        <v>105</v>
      </c>
    </row>
    <row r="1053" spans="1:4">
      <c r="A1053" s="64" t="s">
        <v>476</v>
      </c>
      <c r="B1053" s="8">
        <f t="shared" si="17"/>
        <v>2021</v>
      </c>
      <c r="C1053" s="9" t="s">
        <v>115</v>
      </c>
      <c r="D1053" s="27">
        <v>265</v>
      </c>
    </row>
    <row r="1054" spans="1:4">
      <c r="A1054" s="64" t="s">
        <v>476</v>
      </c>
      <c r="B1054" s="8">
        <f t="shared" si="17"/>
        <v>2021</v>
      </c>
      <c r="C1054" s="9" t="s">
        <v>116</v>
      </c>
      <c r="D1054" s="27">
        <v>105</v>
      </c>
    </row>
    <row r="1055" spans="1:4">
      <c r="A1055" s="64" t="s">
        <v>476</v>
      </c>
      <c r="B1055" s="8">
        <f t="shared" si="17"/>
        <v>2021</v>
      </c>
      <c r="C1055" s="9" t="s">
        <v>118</v>
      </c>
      <c r="D1055" s="27">
        <v>105</v>
      </c>
    </row>
    <row r="1056" spans="1:4">
      <c r="A1056" s="64" t="s">
        <v>477</v>
      </c>
      <c r="B1056" s="8">
        <f t="shared" si="17"/>
        <v>2021</v>
      </c>
      <c r="C1056" s="9" t="s">
        <v>115</v>
      </c>
      <c r="D1056" s="27">
        <v>275</v>
      </c>
    </row>
    <row r="1057" spans="1:4">
      <c r="A1057" s="64" t="s">
        <v>477</v>
      </c>
      <c r="B1057" s="8">
        <f t="shared" si="17"/>
        <v>2021</v>
      </c>
      <c r="C1057" s="9" t="s">
        <v>116</v>
      </c>
      <c r="D1057" s="27">
        <v>105</v>
      </c>
    </row>
    <row r="1058" spans="1:4">
      <c r="A1058" s="64" t="s">
        <v>477</v>
      </c>
      <c r="B1058" s="8">
        <f t="shared" si="17"/>
        <v>2021</v>
      </c>
      <c r="C1058" s="9" t="s">
        <v>118</v>
      </c>
      <c r="D1058" s="27">
        <v>135</v>
      </c>
    </row>
    <row r="1059" spans="1:4">
      <c r="A1059" s="64" t="s">
        <v>478</v>
      </c>
      <c r="B1059" s="8">
        <f t="shared" si="17"/>
        <v>2021</v>
      </c>
      <c r="C1059" s="9" t="s">
        <v>115</v>
      </c>
      <c r="D1059" s="27">
        <v>275</v>
      </c>
    </row>
    <row r="1060" spans="1:4">
      <c r="A1060" s="64" t="s">
        <v>478</v>
      </c>
      <c r="B1060" s="8">
        <f t="shared" si="17"/>
        <v>2021</v>
      </c>
      <c r="C1060" s="9" t="s">
        <v>116</v>
      </c>
      <c r="D1060" s="27">
        <v>105</v>
      </c>
    </row>
    <row r="1061" spans="1:4">
      <c r="A1061" s="64" t="s">
        <v>478</v>
      </c>
      <c r="B1061" s="8">
        <f t="shared" si="17"/>
        <v>2021</v>
      </c>
      <c r="C1061" s="9" t="s">
        <v>118</v>
      </c>
      <c r="D1061" s="27">
        <v>135</v>
      </c>
    </row>
    <row r="1062" spans="1:4">
      <c r="A1062" s="64" t="s">
        <v>479</v>
      </c>
      <c r="B1062" s="8">
        <f t="shared" si="17"/>
        <v>2021</v>
      </c>
      <c r="C1062" s="9" t="s">
        <v>115</v>
      </c>
      <c r="D1062" s="27">
        <v>275</v>
      </c>
    </row>
    <row r="1063" spans="1:4">
      <c r="A1063" s="64" t="s">
        <v>479</v>
      </c>
      <c r="B1063" s="8">
        <f t="shared" si="17"/>
        <v>2021</v>
      </c>
      <c r="C1063" s="9" t="s">
        <v>116</v>
      </c>
      <c r="D1063" s="27">
        <v>105</v>
      </c>
    </row>
    <row r="1064" spans="1:4">
      <c r="A1064" s="64" t="s">
        <v>479</v>
      </c>
      <c r="B1064" s="8">
        <f t="shared" si="17"/>
        <v>2021</v>
      </c>
      <c r="C1064" s="9" t="s">
        <v>118</v>
      </c>
      <c r="D1064" s="27">
        <v>135</v>
      </c>
    </row>
    <row r="1065" spans="1:4">
      <c r="A1065" s="64" t="s">
        <v>480</v>
      </c>
      <c r="B1065" s="8">
        <f t="shared" si="17"/>
        <v>2021</v>
      </c>
      <c r="C1065" s="9" t="s">
        <v>115</v>
      </c>
      <c r="D1065" s="27">
        <v>275</v>
      </c>
    </row>
    <row r="1066" spans="1:4">
      <c r="A1066" s="64" t="s">
        <v>480</v>
      </c>
      <c r="B1066" s="8">
        <f t="shared" si="17"/>
        <v>2021</v>
      </c>
      <c r="C1066" s="9" t="s">
        <v>116</v>
      </c>
      <c r="D1066" s="27">
        <v>110</v>
      </c>
    </row>
    <row r="1067" spans="1:4">
      <c r="A1067" s="64" t="s">
        <v>480</v>
      </c>
      <c r="B1067" s="8">
        <f t="shared" si="17"/>
        <v>2021</v>
      </c>
      <c r="C1067" s="9" t="s">
        <v>118</v>
      </c>
      <c r="D1067" s="27">
        <v>125</v>
      </c>
    </row>
    <row r="1068" spans="1:4">
      <c r="A1068" s="64" t="s">
        <v>481</v>
      </c>
      <c r="B1068" s="8">
        <f t="shared" si="17"/>
        <v>2021</v>
      </c>
      <c r="C1068" s="9" t="s">
        <v>115</v>
      </c>
      <c r="D1068" s="27">
        <v>260</v>
      </c>
    </row>
    <row r="1069" spans="1:4">
      <c r="A1069" s="64" t="s">
        <v>481</v>
      </c>
      <c r="B1069" s="8">
        <f t="shared" si="17"/>
        <v>2021</v>
      </c>
      <c r="C1069" s="9" t="s">
        <v>116</v>
      </c>
      <c r="D1069" s="27">
        <v>105</v>
      </c>
    </row>
    <row r="1070" spans="1:4">
      <c r="A1070" s="64" t="s">
        <v>481</v>
      </c>
      <c r="B1070" s="8">
        <f t="shared" si="17"/>
        <v>2021</v>
      </c>
      <c r="C1070" s="9" t="s">
        <v>118</v>
      </c>
      <c r="D1070" s="27">
        <v>115</v>
      </c>
    </row>
    <row r="1071" spans="1:4">
      <c r="A1071" s="64" t="s">
        <v>482</v>
      </c>
      <c r="B1071" s="8">
        <f t="shared" si="17"/>
        <v>2021</v>
      </c>
      <c r="C1071" s="9" t="s">
        <v>115</v>
      </c>
      <c r="D1071" s="27">
        <v>240</v>
      </c>
    </row>
    <row r="1072" spans="1:4">
      <c r="A1072" s="64" t="s">
        <v>482</v>
      </c>
      <c r="B1072" s="8">
        <f t="shared" si="17"/>
        <v>2021</v>
      </c>
      <c r="C1072" s="9" t="s">
        <v>116</v>
      </c>
      <c r="D1072" s="27">
        <v>95</v>
      </c>
    </row>
    <row r="1073" spans="1:4">
      <c r="A1073" s="64" t="s">
        <v>482</v>
      </c>
      <c r="B1073" s="8">
        <f t="shared" si="17"/>
        <v>2021</v>
      </c>
      <c r="C1073" s="9" t="s">
        <v>118</v>
      </c>
      <c r="D1073" s="27">
        <v>115</v>
      </c>
    </row>
    <row r="1074" spans="1:4">
      <c r="A1074" s="64" t="s">
        <v>483</v>
      </c>
      <c r="B1074" s="8">
        <f t="shared" si="17"/>
        <v>2021</v>
      </c>
      <c r="C1074" s="9" t="s">
        <v>115</v>
      </c>
      <c r="D1074" s="27">
        <v>240</v>
      </c>
    </row>
    <row r="1075" spans="1:4">
      <c r="A1075" s="64" t="s">
        <v>483</v>
      </c>
      <c r="B1075" s="8">
        <f t="shared" si="17"/>
        <v>2021</v>
      </c>
      <c r="C1075" s="9" t="s">
        <v>116</v>
      </c>
      <c r="D1075" s="27">
        <v>95</v>
      </c>
    </row>
    <row r="1076" spans="1:4">
      <c r="A1076" s="64" t="s">
        <v>483</v>
      </c>
      <c r="B1076" s="8">
        <f t="shared" si="17"/>
        <v>2021</v>
      </c>
      <c r="C1076" s="9" t="s">
        <v>118</v>
      </c>
      <c r="D1076" s="27">
        <v>115</v>
      </c>
    </row>
    <row r="1077" spans="1:4">
      <c r="A1077" s="64" t="s">
        <v>484</v>
      </c>
      <c r="B1077" s="8">
        <f t="shared" si="17"/>
        <v>2021</v>
      </c>
      <c r="C1077" s="9" t="s">
        <v>115</v>
      </c>
      <c r="D1077" s="27">
        <v>245</v>
      </c>
    </row>
    <row r="1078" spans="1:4">
      <c r="A1078" s="64" t="s">
        <v>484</v>
      </c>
      <c r="B1078" s="8">
        <f t="shared" si="17"/>
        <v>2021</v>
      </c>
      <c r="C1078" s="9" t="s">
        <v>116</v>
      </c>
      <c r="D1078" s="27">
        <v>95</v>
      </c>
    </row>
    <row r="1079" spans="1:4">
      <c r="A1079" s="64" t="s">
        <v>484</v>
      </c>
      <c r="B1079" s="8">
        <f t="shared" si="17"/>
        <v>2021</v>
      </c>
      <c r="C1079" s="9" t="s">
        <v>118</v>
      </c>
      <c r="D1079" s="27">
        <v>115</v>
      </c>
    </row>
    <row r="1080" spans="1:4">
      <c r="A1080" s="64" t="s">
        <v>485</v>
      </c>
      <c r="B1080" s="8">
        <f t="shared" si="17"/>
        <v>2021</v>
      </c>
      <c r="C1080" s="9" t="s">
        <v>115</v>
      </c>
      <c r="D1080" s="27">
        <v>280</v>
      </c>
    </row>
    <row r="1081" spans="1:4">
      <c r="A1081" s="64" t="s">
        <v>485</v>
      </c>
      <c r="B1081" s="8">
        <f t="shared" si="17"/>
        <v>2021</v>
      </c>
      <c r="C1081" s="9" t="s">
        <v>116</v>
      </c>
      <c r="D1081" s="27">
        <v>120</v>
      </c>
    </row>
    <row r="1082" spans="1:4">
      <c r="A1082" s="64" t="s">
        <v>485</v>
      </c>
      <c r="B1082" s="8">
        <f t="shared" si="17"/>
        <v>2021</v>
      </c>
      <c r="C1082" s="9" t="s">
        <v>118</v>
      </c>
      <c r="D1082" s="27">
        <v>125</v>
      </c>
    </row>
    <row r="1083" spans="1:4">
      <c r="A1083" s="64" t="s">
        <v>486</v>
      </c>
      <c r="B1083" s="8">
        <f t="shared" si="17"/>
        <v>2021</v>
      </c>
      <c r="C1083" s="9" t="s">
        <v>115</v>
      </c>
      <c r="D1083" s="27">
        <v>280</v>
      </c>
    </row>
    <row r="1084" spans="1:4">
      <c r="A1084" s="64" t="s">
        <v>486</v>
      </c>
      <c r="B1084" s="8">
        <f t="shared" si="17"/>
        <v>2021</v>
      </c>
      <c r="C1084" s="9" t="s">
        <v>116</v>
      </c>
      <c r="D1084" s="27">
        <v>130</v>
      </c>
    </row>
    <row r="1085" spans="1:4">
      <c r="A1085" s="64" t="s">
        <v>486</v>
      </c>
      <c r="B1085" s="8">
        <f t="shared" si="17"/>
        <v>2021</v>
      </c>
      <c r="C1085" s="9" t="s">
        <v>118</v>
      </c>
      <c r="D1085" s="27">
        <v>135</v>
      </c>
    </row>
    <row r="1086" spans="1:4">
      <c r="A1086" s="64" t="s">
        <v>487</v>
      </c>
      <c r="B1086" s="8">
        <f t="shared" si="17"/>
        <v>2021</v>
      </c>
      <c r="C1086" s="9" t="s">
        <v>115</v>
      </c>
      <c r="D1086" s="27">
        <v>295</v>
      </c>
    </row>
    <row r="1087" spans="1:4">
      <c r="A1087" s="64" t="s">
        <v>487</v>
      </c>
      <c r="B1087" s="8">
        <f t="shared" si="17"/>
        <v>2021</v>
      </c>
      <c r="C1087" s="9" t="s">
        <v>116</v>
      </c>
      <c r="D1087" s="27">
        <v>150</v>
      </c>
    </row>
    <row r="1088" spans="1:4">
      <c r="A1088" s="64" t="s">
        <v>487</v>
      </c>
      <c r="B1088" s="8">
        <f t="shared" si="17"/>
        <v>2021</v>
      </c>
      <c r="C1088" s="9" t="s">
        <v>118</v>
      </c>
      <c r="D1088" s="27">
        <v>135</v>
      </c>
    </row>
    <row r="1089" spans="1:4">
      <c r="A1089" s="64" t="s">
        <v>488</v>
      </c>
      <c r="B1089" s="8">
        <f t="shared" si="17"/>
        <v>2021</v>
      </c>
      <c r="C1089" s="9" t="s">
        <v>115</v>
      </c>
      <c r="D1089" s="27">
        <v>305</v>
      </c>
    </row>
    <row r="1090" spans="1:4">
      <c r="A1090" s="64" t="s">
        <v>488</v>
      </c>
      <c r="B1090" s="8">
        <f t="shared" si="17"/>
        <v>2021</v>
      </c>
      <c r="C1090" s="9" t="s">
        <v>116</v>
      </c>
      <c r="D1090" s="27">
        <v>160</v>
      </c>
    </row>
    <row r="1091" spans="1:4">
      <c r="A1091" s="64" t="s">
        <v>488</v>
      </c>
      <c r="B1091" s="8">
        <f t="shared" si="17"/>
        <v>2021</v>
      </c>
      <c r="C1091" s="9" t="s">
        <v>118</v>
      </c>
      <c r="D1091" s="27">
        <v>135</v>
      </c>
    </row>
    <row r="1092" spans="1:4">
      <c r="A1092" s="64" t="s">
        <v>489</v>
      </c>
      <c r="B1092" s="8">
        <f t="shared" ref="B1092:B1155" si="18">YEAR(A1092)</f>
        <v>2021</v>
      </c>
      <c r="C1092" s="9" t="s">
        <v>115</v>
      </c>
      <c r="D1092" s="27">
        <v>245</v>
      </c>
    </row>
    <row r="1093" spans="1:4">
      <c r="A1093" s="64" t="s">
        <v>489</v>
      </c>
      <c r="B1093" s="8">
        <f t="shared" si="18"/>
        <v>2021</v>
      </c>
      <c r="C1093" s="9" t="s">
        <v>116</v>
      </c>
      <c r="D1093" s="27">
        <v>105</v>
      </c>
    </row>
    <row r="1094" spans="1:4">
      <c r="A1094" s="64" t="s">
        <v>489</v>
      </c>
      <c r="B1094" s="8">
        <f t="shared" si="18"/>
        <v>2021</v>
      </c>
      <c r="C1094" s="9" t="s">
        <v>118</v>
      </c>
      <c r="D1094" s="27">
        <v>100</v>
      </c>
    </row>
    <row r="1095" spans="1:4">
      <c r="A1095" s="64" t="s">
        <v>490</v>
      </c>
      <c r="B1095" s="8">
        <f t="shared" si="18"/>
        <v>2021</v>
      </c>
      <c r="C1095" s="9" t="s">
        <v>115</v>
      </c>
      <c r="D1095" s="27">
        <v>245</v>
      </c>
    </row>
    <row r="1096" spans="1:4">
      <c r="A1096" s="64" t="s">
        <v>490</v>
      </c>
      <c r="B1096" s="8">
        <f t="shared" si="18"/>
        <v>2021</v>
      </c>
      <c r="C1096" s="9" t="s">
        <v>116</v>
      </c>
      <c r="D1096" s="27">
        <v>95</v>
      </c>
    </row>
    <row r="1097" spans="1:4">
      <c r="A1097" s="64" t="s">
        <v>490</v>
      </c>
      <c r="B1097" s="8">
        <f t="shared" si="18"/>
        <v>2021</v>
      </c>
      <c r="C1097" s="9" t="s">
        <v>118</v>
      </c>
      <c r="D1097" s="27">
        <v>75</v>
      </c>
    </row>
    <row r="1098" spans="1:4">
      <c r="A1098" s="64" t="s">
        <v>491</v>
      </c>
      <c r="B1098" s="8">
        <f t="shared" si="18"/>
        <v>2021</v>
      </c>
      <c r="C1098" s="9" t="s">
        <v>115</v>
      </c>
      <c r="D1098" s="27">
        <v>225</v>
      </c>
    </row>
    <row r="1099" spans="1:4">
      <c r="A1099" s="64" t="s">
        <v>491</v>
      </c>
      <c r="B1099" s="8">
        <f t="shared" si="18"/>
        <v>2021</v>
      </c>
      <c r="C1099" s="9" t="s">
        <v>116</v>
      </c>
      <c r="D1099" s="27">
        <v>85</v>
      </c>
    </row>
    <row r="1100" spans="1:4">
      <c r="A1100" s="64" t="s">
        <v>491</v>
      </c>
      <c r="B1100" s="8">
        <f t="shared" si="18"/>
        <v>2021</v>
      </c>
      <c r="C1100" s="9" t="s">
        <v>118</v>
      </c>
      <c r="D1100" s="27">
        <v>75</v>
      </c>
    </row>
    <row r="1101" spans="1:4">
      <c r="A1101" s="64" t="s">
        <v>492</v>
      </c>
      <c r="B1101" s="8">
        <f t="shared" si="18"/>
        <v>2021</v>
      </c>
      <c r="C1101" s="9" t="s">
        <v>115</v>
      </c>
      <c r="D1101" s="27">
        <v>220</v>
      </c>
    </row>
    <row r="1102" spans="1:4">
      <c r="A1102" s="64" t="s">
        <v>492</v>
      </c>
      <c r="B1102" s="8">
        <f t="shared" si="18"/>
        <v>2021</v>
      </c>
      <c r="C1102" s="9" t="s">
        <v>116</v>
      </c>
      <c r="D1102" s="27">
        <v>85</v>
      </c>
    </row>
    <row r="1103" spans="1:4">
      <c r="A1103" s="64" t="s">
        <v>492</v>
      </c>
      <c r="B1103" s="8">
        <f t="shared" si="18"/>
        <v>2021</v>
      </c>
      <c r="C1103" s="9" t="s">
        <v>118</v>
      </c>
      <c r="D1103" s="27">
        <v>75</v>
      </c>
    </row>
    <row r="1104" spans="1:4">
      <c r="A1104" s="64" t="s">
        <v>493</v>
      </c>
      <c r="B1104" s="8">
        <f t="shared" si="18"/>
        <v>2021</v>
      </c>
      <c r="C1104" s="9" t="s">
        <v>115</v>
      </c>
      <c r="D1104" s="27">
        <v>220</v>
      </c>
    </row>
    <row r="1105" spans="1:4">
      <c r="A1105" s="64" t="s">
        <v>493</v>
      </c>
      <c r="B1105" s="8">
        <f t="shared" si="18"/>
        <v>2021</v>
      </c>
      <c r="C1105" s="9" t="s">
        <v>116</v>
      </c>
      <c r="D1105" s="27">
        <v>85</v>
      </c>
    </row>
    <row r="1106" spans="1:4">
      <c r="A1106" s="64" t="s">
        <v>493</v>
      </c>
      <c r="B1106" s="8">
        <f t="shared" si="18"/>
        <v>2021</v>
      </c>
      <c r="C1106" s="9" t="s">
        <v>118</v>
      </c>
      <c r="D1106" s="27">
        <v>75</v>
      </c>
    </row>
    <row r="1107" spans="1:4">
      <c r="A1107" s="64" t="s">
        <v>494</v>
      </c>
      <c r="B1107" s="8">
        <f t="shared" si="18"/>
        <v>2021</v>
      </c>
      <c r="C1107" s="9" t="s">
        <v>115</v>
      </c>
      <c r="D1107" s="27">
        <v>205</v>
      </c>
    </row>
    <row r="1108" spans="1:4">
      <c r="A1108" s="64" t="s">
        <v>494</v>
      </c>
      <c r="B1108" s="8">
        <f t="shared" si="18"/>
        <v>2021</v>
      </c>
      <c r="C1108" s="9" t="s">
        <v>116</v>
      </c>
      <c r="D1108" s="27">
        <v>85</v>
      </c>
    </row>
    <row r="1109" spans="1:4">
      <c r="A1109" s="64" t="s">
        <v>494</v>
      </c>
      <c r="B1109" s="8">
        <f t="shared" si="18"/>
        <v>2021</v>
      </c>
      <c r="C1109" s="9" t="s">
        <v>118</v>
      </c>
      <c r="D1109" s="27">
        <v>75</v>
      </c>
    </row>
    <row r="1110" spans="1:4">
      <c r="A1110" s="64" t="s">
        <v>495</v>
      </c>
      <c r="B1110" s="8">
        <f t="shared" si="18"/>
        <v>2021</v>
      </c>
      <c r="C1110" s="9" t="s">
        <v>115</v>
      </c>
      <c r="D1110" s="27">
        <v>205</v>
      </c>
    </row>
    <row r="1111" spans="1:4">
      <c r="A1111" s="64" t="s">
        <v>495</v>
      </c>
      <c r="B1111" s="8">
        <f t="shared" si="18"/>
        <v>2021</v>
      </c>
      <c r="C1111" s="9" t="s">
        <v>116</v>
      </c>
      <c r="D1111" s="27">
        <v>85</v>
      </c>
    </row>
    <row r="1112" spans="1:4">
      <c r="A1112" s="64" t="s">
        <v>495</v>
      </c>
      <c r="B1112" s="8">
        <f t="shared" si="18"/>
        <v>2021</v>
      </c>
      <c r="C1112" s="9" t="s">
        <v>118</v>
      </c>
      <c r="D1112" s="27">
        <v>75</v>
      </c>
    </row>
    <row r="1113" spans="1:4">
      <c r="A1113" s="64" t="s">
        <v>496</v>
      </c>
      <c r="B1113" s="8">
        <f t="shared" si="18"/>
        <v>2021</v>
      </c>
      <c r="C1113" s="9" t="s">
        <v>115</v>
      </c>
      <c r="D1113" s="27">
        <v>189.03</v>
      </c>
    </row>
    <row r="1114" spans="1:4">
      <c r="A1114" s="64" t="s">
        <v>496</v>
      </c>
      <c r="B1114" s="8">
        <f t="shared" si="18"/>
        <v>2021</v>
      </c>
      <c r="C1114" s="9" t="s">
        <v>116</v>
      </c>
      <c r="D1114" s="27">
        <v>85</v>
      </c>
    </row>
    <row r="1115" spans="1:4">
      <c r="A1115" s="64" t="s">
        <v>496</v>
      </c>
      <c r="B1115" s="8">
        <f t="shared" si="18"/>
        <v>2021</v>
      </c>
      <c r="C1115" s="9" t="s">
        <v>118</v>
      </c>
      <c r="D1115" s="27">
        <v>65</v>
      </c>
    </row>
    <row r="1116" spans="1:4">
      <c r="A1116" s="64" t="s">
        <v>497</v>
      </c>
      <c r="B1116" s="8">
        <f t="shared" si="18"/>
        <v>2021</v>
      </c>
      <c r="C1116" s="9" t="s">
        <v>115</v>
      </c>
      <c r="D1116" s="27">
        <v>212.18</v>
      </c>
    </row>
    <row r="1117" spans="1:4">
      <c r="A1117" s="64" t="s">
        <v>497</v>
      </c>
      <c r="B1117" s="8">
        <f t="shared" si="18"/>
        <v>2021</v>
      </c>
      <c r="C1117" s="9" t="s">
        <v>116</v>
      </c>
      <c r="D1117" s="27">
        <v>85</v>
      </c>
    </row>
    <row r="1118" spans="1:4">
      <c r="A1118" s="64" t="s">
        <v>497</v>
      </c>
      <c r="B1118" s="8">
        <f t="shared" si="18"/>
        <v>2021</v>
      </c>
      <c r="C1118" s="9" t="s">
        <v>118</v>
      </c>
      <c r="D1118" s="27">
        <v>55</v>
      </c>
    </row>
    <row r="1119" spans="1:4">
      <c r="A1119" s="64" t="s">
        <v>498</v>
      </c>
      <c r="B1119" s="8">
        <f t="shared" si="18"/>
        <v>2021</v>
      </c>
      <c r="C1119" s="9" t="s">
        <v>115</v>
      </c>
      <c r="D1119" s="27">
        <v>232.18</v>
      </c>
    </row>
    <row r="1120" spans="1:4">
      <c r="A1120" s="64" t="s">
        <v>498</v>
      </c>
      <c r="B1120" s="8">
        <f t="shared" si="18"/>
        <v>2021</v>
      </c>
      <c r="C1120" s="9" t="s">
        <v>116</v>
      </c>
      <c r="D1120" s="27">
        <v>85</v>
      </c>
    </row>
    <row r="1121" spans="1:4">
      <c r="A1121" s="64" t="s">
        <v>499</v>
      </c>
      <c r="B1121" s="8">
        <f t="shared" si="18"/>
        <v>2021</v>
      </c>
      <c r="C1121" s="9" t="s">
        <v>115</v>
      </c>
      <c r="D1121" s="27">
        <v>235.32</v>
      </c>
    </row>
    <row r="1122" spans="1:4">
      <c r="A1122" s="64" t="s">
        <v>499</v>
      </c>
      <c r="B1122" s="8">
        <f t="shared" si="18"/>
        <v>2021</v>
      </c>
      <c r="C1122" s="9" t="s">
        <v>116</v>
      </c>
      <c r="D1122" s="27">
        <v>91.69</v>
      </c>
    </row>
    <row r="1123" spans="1:4">
      <c r="A1123" s="64" t="s">
        <v>499</v>
      </c>
      <c r="B1123" s="8">
        <f t="shared" si="18"/>
        <v>2021</v>
      </c>
      <c r="C1123" s="9" t="s">
        <v>118</v>
      </c>
      <c r="D1123" s="27">
        <v>135</v>
      </c>
    </row>
    <row r="1124" spans="1:4">
      <c r="A1124" s="64" t="s">
        <v>500</v>
      </c>
      <c r="B1124" s="8">
        <f t="shared" si="18"/>
        <v>2021</v>
      </c>
      <c r="C1124" s="9" t="s">
        <v>115</v>
      </c>
      <c r="D1124" s="27">
        <v>185</v>
      </c>
    </row>
    <row r="1125" spans="1:4">
      <c r="A1125" s="64" t="s">
        <v>500</v>
      </c>
      <c r="B1125" s="8">
        <f t="shared" si="18"/>
        <v>2021</v>
      </c>
      <c r="C1125" s="9" t="s">
        <v>116</v>
      </c>
      <c r="D1125" s="27">
        <v>120</v>
      </c>
    </row>
    <row r="1126" spans="1:4">
      <c r="A1126" s="64" t="s">
        <v>500</v>
      </c>
      <c r="B1126" s="8">
        <f t="shared" si="18"/>
        <v>2021</v>
      </c>
      <c r="C1126" s="9" t="s">
        <v>118</v>
      </c>
      <c r="D1126" s="27">
        <v>135</v>
      </c>
    </row>
    <row r="1127" spans="1:4">
      <c r="A1127" s="64" t="s">
        <v>501</v>
      </c>
      <c r="B1127" s="8">
        <f t="shared" si="18"/>
        <v>2021</v>
      </c>
      <c r="C1127" s="9" t="s">
        <v>115</v>
      </c>
      <c r="D1127" s="27">
        <v>175</v>
      </c>
    </row>
    <row r="1128" spans="1:4">
      <c r="A1128" s="64" t="s">
        <v>501</v>
      </c>
      <c r="B1128" s="8">
        <f t="shared" si="18"/>
        <v>2021</v>
      </c>
      <c r="C1128" s="9" t="s">
        <v>116</v>
      </c>
      <c r="D1128" s="27">
        <v>110</v>
      </c>
    </row>
    <row r="1129" spans="1:4">
      <c r="A1129" s="64" t="s">
        <v>501</v>
      </c>
      <c r="B1129" s="8">
        <f t="shared" si="18"/>
        <v>2021</v>
      </c>
      <c r="C1129" s="9" t="s">
        <v>118</v>
      </c>
      <c r="D1129" s="27">
        <v>135</v>
      </c>
    </row>
    <row r="1130" spans="1:4">
      <c r="A1130" s="64" t="s">
        <v>502</v>
      </c>
      <c r="B1130" s="8">
        <f t="shared" si="18"/>
        <v>2021</v>
      </c>
      <c r="C1130" s="9" t="s">
        <v>115</v>
      </c>
      <c r="D1130" s="27">
        <v>165</v>
      </c>
    </row>
    <row r="1131" spans="1:4">
      <c r="A1131" s="64" t="s">
        <v>502</v>
      </c>
      <c r="B1131" s="8">
        <f t="shared" si="18"/>
        <v>2021</v>
      </c>
      <c r="C1131" s="9" t="s">
        <v>116</v>
      </c>
      <c r="D1131" s="27">
        <v>110</v>
      </c>
    </row>
    <row r="1132" spans="1:4">
      <c r="A1132" s="64" t="s">
        <v>502</v>
      </c>
      <c r="B1132" s="8">
        <f t="shared" si="18"/>
        <v>2021</v>
      </c>
      <c r="C1132" s="9" t="s">
        <v>118</v>
      </c>
      <c r="D1132" s="27">
        <v>125</v>
      </c>
    </row>
    <row r="1133" spans="1:4">
      <c r="A1133" s="64" t="s">
        <v>503</v>
      </c>
      <c r="B1133" s="8">
        <f t="shared" si="18"/>
        <v>2021</v>
      </c>
      <c r="C1133" s="9" t="s">
        <v>115</v>
      </c>
      <c r="D1133" s="27">
        <v>145</v>
      </c>
    </row>
    <row r="1134" spans="1:4">
      <c r="A1134" s="64" t="s">
        <v>503</v>
      </c>
      <c r="B1134" s="8">
        <f t="shared" si="18"/>
        <v>2021</v>
      </c>
      <c r="C1134" s="9" t="s">
        <v>116</v>
      </c>
      <c r="D1134" s="27">
        <v>100</v>
      </c>
    </row>
    <row r="1135" spans="1:4">
      <c r="A1135" s="64" t="s">
        <v>503</v>
      </c>
      <c r="B1135" s="8">
        <f t="shared" si="18"/>
        <v>2021</v>
      </c>
      <c r="C1135" s="9" t="s">
        <v>118</v>
      </c>
      <c r="D1135" s="27">
        <v>125</v>
      </c>
    </row>
    <row r="1136" spans="1:4">
      <c r="A1136" s="64" t="s">
        <v>504</v>
      </c>
      <c r="B1136" s="8">
        <f t="shared" si="18"/>
        <v>2021</v>
      </c>
      <c r="C1136" s="9" t="s">
        <v>115</v>
      </c>
      <c r="D1136" s="27">
        <v>145</v>
      </c>
    </row>
    <row r="1137" spans="1:4">
      <c r="A1137" s="64" t="s">
        <v>504</v>
      </c>
      <c r="B1137" s="8">
        <f t="shared" si="18"/>
        <v>2021</v>
      </c>
      <c r="C1137" s="9" t="s">
        <v>116</v>
      </c>
      <c r="D1137" s="27">
        <v>100</v>
      </c>
    </row>
    <row r="1138" spans="1:4">
      <c r="A1138" s="64" t="s">
        <v>504</v>
      </c>
      <c r="B1138" s="8">
        <f t="shared" si="18"/>
        <v>2021</v>
      </c>
      <c r="C1138" s="9" t="s">
        <v>118</v>
      </c>
      <c r="D1138" s="27">
        <v>125</v>
      </c>
    </row>
    <row r="1139" spans="1:4">
      <c r="A1139" s="64" t="s">
        <v>505</v>
      </c>
      <c r="B1139" s="8">
        <f t="shared" si="18"/>
        <v>2021</v>
      </c>
      <c r="C1139" s="9" t="s">
        <v>115</v>
      </c>
      <c r="D1139" s="27">
        <v>160</v>
      </c>
    </row>
    <row r="1140" spans="1:4">
      <c r="A1140" s="64" t="s">
        <v>505</v>
      </c>
      <c r="B1140" s="8">
        <f t="shared" si="18"/>
        <v>2021</v>
      </c>
      <c r="C1140" s="9" t="s">
        <v>116</v>
      </c>
      <c r="D1140" s="27">
        <v>115</v>
      </c>
    </row>
    <row r="1141" spans="1:4">
      <c r="A1141" s="64" t="s">
        <v>505</v>
      </c>
      <c r="B1141" s="8">
        <f t="shared" si="18"/>
        <v>2021</v>
      </c>
      <c r="C1141" s="9" t="s">
        <v>118</v>
      </c>
      <c r="D1141" s="27">
        <v>135</v>
      </c>
    </row>
    <row r="1142" spans="1:4">
      <c r="A1142" s="64" t="s">
        <v>506</v>
      </c>
      <c r="B1142" s="8">
        <f t="shared" si="18"/>
        <v>2021</v>
      </c>
      <c r="C1142" s="9" t="s">
        <v>115</v>
      </c>
      <c r="D1142" s="27">
        <v>180</v>
      </c>
    </row>
    <row r="1143" spans="1:4">
      <c r="A1143" s="64" t="s">
        <v>506</v>
      </c>
      <c r="B1143" s="8">
        <f t="shared" si="18"/>
        <v>2021</v>
      </c>
      <c r="C1143" s="9" t="s">
        <v>116</v>
      </c>
      <c r="D1143" s="27">
        <v>120</v>
      </c>
    </row>
    <row r="1144" spans="1:4">
      <c r="A1144" s="64" t="s">
        <v>506</v>
      </c>
      <c r="B1144" s="8">
        <f t="shared" si="18"/>
        <v>2021</v>
      </c>
      <c r="C1144" s="9" t="s">
        <v>118</v>
      </c>
      <c r="D1144" s="27">
        <v>135</v>
      </c>
    </row>
    <row r="1145" spans="1:4">
      <c r="A1145" s="64" t="s">
        <v>507</v>
      </c>
      <c r="B1145" s="8">
        <f t="shared" si="18"/>
        <v>2021</v>
      </c>
      <c r="C1145" s="9" t="s">
        <v>115</v>
      </c>
      <c r="D1145" s="27">
        <v>180</v>
      </c>
    </row>
    <row r="1146" spans="1:4">
      <c r="A1146" s="64" t="s">
        <v>507</v>
      </c>
      <c r="B1146" s="8">
        <f t="shared" si="18"/>
        <v>2021</v>
      </c>
      <c r="C1146" s="9" t="s">
        <v>116</v>
      </c>
      <c r="D1146" s="27">
        <v>120</v>
      </c>
    </row>
    <row r="1147" spans="1:4">
      <c r="A1147" s="64" t="s">
        <v>507</v>
      </c>
      <c r="B1147" s="8">
        <f t="shared" si="18"/>
        <v>2021</v>
      </c>
      <c r="C1147" s="9" t="s">
        <v>118</v>
      </c>
      <c r="D1147" s="27">
        <v>135</v>
      </c>
    </row>
    <row r="1148" spans="1:4">
      <c r="A1148" s="64" t="s">
        <v>508</v>
      </c>
      <c r="B1148" s="8">
        <f t="shared" si="18"/>
        <v>2021</v>
      </c>
      <c r="C1148" s="9" t="s">
        <v>115</v>
      </c>
      <c r="D1148" s="27">
        <v>190</v>
      </c>
    </row>
    <row r="1149" spans="1:4">
      <c r="A1149" s="64" t="s">
        <v>508</v>
      </c>
      <c r="B1149" s="8">
        <f t="shared" si="18"/>
        <v>2021</v>
      </c>
      <c r="C1149" s="9" t="s">
        <v>116</v>
      </c>
      <c r="D1149" s="27">
        <v>120</v>
      </c>
    </row>
    <row r="1150" spans="1:4">
      <c r="A1150" s="64" t="s">
        <v>508</v>
      </c>
      <c r="B1150" s="8">
        <f t="shared" si="18"/>
        <v>2021</v>
      </c>
      <c r="C1150" s="9" t="s">
        <v>118</v>
      </c>
      <c r="D1150" s="27">
        <v>135</v>
      </c>
    </row>
    <row r="1151" spans="1:4">
      <c r="A1151" s="64" t="s">
        <v>509</v>
      </c>
      <c r="B1151" s="8">
        <f t="shared" si="18"/>
        <v>2021</v>
      </c>
      <c r="C1151" s="9" t="s">
        <v>115</v>
      </c>
      <c r="D1151" s="27">
        <v>200</v>
      </c>
    </row>
    <row r="1152" spans="1:4">
      <c r="A1152" s="64" t="s">
        <v>509</v>
      </c>
      <c r="B1152" s="8">
        <f t="shared" si="18"/>
        <v>2021</v>
      </c>
      <c r="C1152" s="9" t="s">
        <v>116</v>
      </c>
      <c r="D1152" s="27">
        <v>110</v>
      </c>
    </row>
    <row r="1153" spans="1:4">
      <c r="A1153" s="64" t="s">
        <v>509</v>
      </c>
      <c r="B1153" s="8">
        <f t="shared" si="18"/>
        <v>2021</v>
      </c>
      <c r="C1153" s="9" t="s">
        <v>118</v>
      </c>
      <c r="D1153" s="27">
        <v>135</v>
      </c>
    </row>
    <row r="1154" spans="1:4">
      <c r="A1154" s="64" t="s">
        <v>510</v>
      </c>
      <c r="B1154" s="8">
        <f t="shared" si="18"/>
        <v>2021</v>
      </c>
      <c r="C1154" s="9" t="s">
        <v>115</v>
      </c>
      <c r="D1154" s="27">
        <v>200</v>
      </c>
    </row>
    <row r="1155" spans="1:4">
      <c r="A1155" s="64" t="s">
        <v>510</v>
      </c>
      <c r="B1155" s="8">
        <f t="shared" si="18"/>
        <v>2021</v>
      </c>
      <c r="C1155" s="9" t="s">
        <v>116</v>
      </c>
      <c r="D1155" s="27">
        <v>110</v>
      </c>
    </row>
    <row r="1156" spans="1:4">
      <c r="A1156" s="64" t="s">
        <v>510</v>
      </c>
      <c r="B1156" s="8">
        <f t="shared" ref="B1156:B1219" si="19">YEAR(A1156)</f>
        <v>2021</v>
      </c>
      <c r="C1156" s="9" t="s">
        <v>118</v>
      </c>
      <c r="D1156" s="27">
        <v>135</v>
      </c>
    </row>
    <row r="1157" spans="1:4">
      <c r="A1157" s="64" t="s">
        <v>511</v>
      </c>
      <c r="B1157" s="8">
        <f t="shared" si="19"/>
        <v>2021</v>
      </c>
      <c r="C1157" s="9" t="s">
        <v>115</v>
      </c>
      <c r="D1157" s="27">
        <v>190</v>
      </c>
    </row>
    <row r="1158" spans="1:4">
      <c r="A1158" s="64" t="s">
        <v>511</v>
      </c>
      <c r="B1158" s="8">
        <f t="shared" si="19"/>
        <v>2021</v>
      </c>
      <c r="C1158" s="9" t="s">
        <v>116</v>
      </c>
      <c r="D1158" s="27">
        <v>110</v>
      </c>
    </row>
    <row r="1159" spans="1:4">
      <c r="A1159" s="64" t="s">
        <v>511</v>
      </c>
      <c r="B1159" s="8">
        <f t="shared" si="19"/>
        <v>2021</v>
      </c>
      <c r="C1159" s="9" t="s">
        <v>118</v>
      </c>
      <c r="D1159" s="27">
        <v>135</v>
      </c>
    </row>
    <row r="1160" spans="1:4">
      <c r="A1160" s="64" t="s">
        <v>512</v>
      </c>
      <c r="B1160" s="8">
        <f t="shared" si="19"/>
        <v>2021</v>
      </c>
      <c r="C1160" s="9" t="s">
        <v>115</v>
      </c>
      <c r="D1160" s="27">
        <v>190</v>
      </c>
    </row>
    <row r="1161" spans="1:4">
      <c r="A1161" s="64" t="s">
        <v>512</v>
      </c>
      <c r="B1161" s="8">
        <f t="shared" si="19"/>
        <v>2021</v>
      </c>
      <c r="C1161" s="9" t="s">
        <v>116</v>
      </c>
      <c r="D1161" s="27">
        <v>110</v>
      </c>
    </row>
    <row r="1162" spans="1:4">
      <c r="A1162" s="64" t="s">
        <v>512</v>
      </c>
      <c r="B1162" s="8">
        <f t="shared" si="19"/>
        <v>2021</v>
      </c>
      <c r="C1162" s="9" t="s">
        <v>118</v>
      </c>
      <c r="D1162" s="27">
        <v>135</v>
      </c>
    </row>
    <row r="1163" spans="1:4">
      <c r="A1163" s="64" t="s">
        <v>513</v>
      </c>
      <c r="B1163" s="8">
        <f t="shared" si="19"/>
        <v>2021</v>
      </c>
      <c r="C1163" s="9" t="s">
        <v>115</v>
      </c>
      <c r="D1163" s="27">
        <v>190</v>
      </c>
    </row>
    <row r="1164" spans="1:4">
      <c r="A1164" s="64" t="s">
        <v>513</v>
      </c>
      <c r="B1164" s="8">
        <f t="shared" si="19"/>
        <v>2021</v>
      </c>
      <c r="C1164" s="9" t="s">
        <v>116</v>
      </c>
      <c r="D1164" s="27">
        <v>110</v>
      </c>
    </row>
    <row r="1165" spans="1:4">
      <c r="A1165" s="64" t="s">
        <v>513</v>
      </c>
      <c r="B1165" s="8">
        <f t="shared" si="19"/>
        <v>2021</v>
      </c>
      <c r="C1165" s="9" t="s">
        <v>118</v>
      </c>
      <c r="D1165" s="27">
        <v>135</v>
      </c>
    </row>
    <row r="1166" spans="1:4">
      <c r="A1166" s="64" t="s">
        <v>514</v>
      </c>
      <c r="B1166" s="8">
        <f t="shared" si="19"/>
        <v>2021</v>
      </c>
      <c r="C1166" s="9" t="s">
        <v>115</v>
      </c>
      <c r="D1166" s="27">
        <v>284.35000000000002</v>
      </c>
    </row>
    <row r="1167" spans="1:4">
      <c r="A1167" s="64" t="s">
        <v>514</v>
      </c>
      <c r="B1167" s="8">
        <f t="shared" si="19"/>
        <v>2021</v>
      </c>
      <c r="C1167" s="9" t="s">
        <v>116</v>
      </c>
      <c r="D1167" s="27">
        <v>110</v>
      </c>
    </row>
    <row r="1168" spans="1:4">
      <c r="A1168" s="64" t="s">
        <v>514</v>
      </c>
      <c r="B1168" s="8">
        <f t="shared" si="19"/>
        <v>2021</v>
      </c>
      <c r="C1168" s="9" t="s">
        <v>118</v>
      </c>
      <c r="D1168" s="27">
        <v>135</v>
      </c>
    </row>
    <row r="1169" spans="1:4">
      <c r="A1169" s="64" t="s">
        <v>515</v>
      </c>
      <c r="B1169" s="8">
        <f t="shared" si="19"/>
        <v>2021</v>
      </c>
      <c r="C1169" s="9" t="s">
        <v>115</v>
      </c>
      <c r="D1169" s="27">
        <v>284.35000000000002</v>
      </c>
    </row>
    <row r="1170" spans="1:4">
      <c r="A1170" s="64" t="s">
        <v>515</v>
      </c>
      <c r="B1170" s="8">
        <f t="shared" si="19"/>
        <v>2021</v>
      </c>
      <c r="C1170" s="9" t="s">
        <v>116</v>
      </c>
      <c r="D1170" s="27">
        <v>117.5</v>
      </c>
    </row>
    <row r="1171" spans="1:4">
      <c r="A1171" s="64" t="s">
        <v>515</v>
      </c>
      <c r="B1171" s="8">
        <f t="shared" si="19"/>
        <v>2021</v>
      </c>
      <c r="C1171" s="9" t="s">
        <v>118</v>
      </c>
      <c r="D1171" s="27">
        <v>135</v>
      </c>
    </row>
    <row r="1172" spans="1:4">
      <c r="A1172" s="64" t="s">
        <v>516</v>
      </c>
      <c r="B1172" s="8">
        <f t="shared" si="19"/>
        <v>2021</v>
      </c>
      <c r="C1172" s="9" t="s">
        <v>115</v>
      </c>
      <c r="D1172" s="27">
        <v>306.37</v>
      </c>
    </row>
    <row r="1173" spans="1:4">
      <c r="A1173" s="64" t="s">
        <v>516</v>
      </c>
      <c r="B1173" s="8">
        <f t="shared" si="19"/>
        <v>2021</v>
      </c>
      <c r="C1173" s="9" t="s">
        <v>116</v>
      </c>
      <c r="D1173" s="27">
        <v>138.31</v>
      </c>
    </row>
    <row r="1174" spans="1:4">
      <c r="A1174" s="64" t="s">
        <v>516</v>
      </c>
      <c r="B1174" s="8">
        <f t="shared" si="19"/>
        <v>2021</v>
      </c>
      <c r="C1174" s="9" t="s">
        <v>118</v>
      </c>
      <c r="D1174" s="27">
        <v>135</v>
      </c>
    </row>
    <row r="1175" spans="1:4">
      <c r="A1175" s="64" t="s">
        <v>517</v>
      </c>
      <c r="B1175" s="8">
        <f t="shared" si="19"/>
        <v>2021</v>
      </c>
      <c r="C1175" s="9" t="s">
        <v>115</v>
      </c>
      <c r="D1175" s="27">
        <v>274.92</v>
      </c>
    </row>
    <row r="1176" spans="1:4">
      <c r="A1176" s="64" t="s">
        <v>517</v>
      </c>
      <c r="B1176" s="8">
        <f t="shared" si="19"/>
        <v>2021</v>
      </c>
      <c r="C1176" s="9" t="s">
        <v>116</v>
      </c>
      <c r="D1176" s="27">
        <v>169.76</v>
      </c>
    </row>
    <row r="1177" spans="1:4">
      <c r="A1177" s="64" t="s">
        <v>517</v>
      </c>
      <c r="B1177" s="8">
        <f t="shared" si="19"/>
        <v>2021</v>
      </c>
      <c r="C1177" s="9" t="s">
        <v>118</v>
      </c>
      <c r="D1177" s="27">
        <v>135</v>
      </c>
    </row>
    <row r="1178" spans="1:4">
      <c r="A1178" s="64" t="s">
        <v>518</v>
      </c>
      <c r="B1178" s="8">
        <f t="shared" si="19"/>
        <v>2021</v>
      </c>
      <c r="C1178" s="9" t="s">
        <v>115</v>
      </c>
      <c r="D1178" s="27">
        <v>256.05</v>
      </c>
    </row>
    <row r="1179" spans="1:4">
      <c r="A1179" s="64" t="s">
        <v>518</v>
      </c>
      <c r="B1179" s="8">
        <f t="shared" si="19"/>
        <v>2021</v>
      </c>
      <c r="C1179" s="9" t="s">
        <v>116</v>
      </c>
      <c r="D1179" s="27">
        <v>190</v>
      </c>
    </row>
    <row r="1180" spans="1:4">
      <c r="A1180" s="64" t="s">
        <v>519</v>
      </c>
      <c r="B1180" s="8">
        <f t="shared" si="19"/>
        <v>2021</v>
      </c>
      <c r="C1180" s="9" t="s">
        <v>115</v>
      </c>
      <c r="D1180" s="27">
        <v>230.89</v>
      </c>
    </row>
    <row r="1181" spans="1:4">
      <c r="A1181" s="64" t="s">
        <v>519</v>
      </c>
      <c r="B1181" s="8">
        <f t="shared" si="19"/>
        <v>2021</v>
      </c>
      <c r="C1181" s="9" t="s">
        <v>116</v>
      </c>
      <c r="D1181" s="27">
        <v>115</v>
      </c>
    </row>
    <row r="1182" spans="1:4">
      <c r="A1182" s="64" t="s">
        <v>520</v>
      </c>
      <c r="B1182" s="8">
        <f t="shared" si="19"/>
        <v>2021</v>
      </c>
      <c r="C1182" s="9" t="s">
        <v>115</v>
      </c>
      <c r="D1182" s="27">
        <v>223.47</v>
      </c>
    </row>
    <row r="1183" spans="1:4">
      <c r="A1183" s="64" t="s">
        <v>520</v>
      </c>
      <c r="B1183" s="8">
        <f t="shared" si="19"/>
        <v>2021</v>
      </c>
      <c r="C1183" s="9" t="s">
        <v>116</v>
      </c>
      <c r="D1183" s="27">
        <v>115</v>
      </c>
    </row>
    <row r="1184" spans="1:4">
      <c r="A1184" s="64" t="s">
        <v>521</v>
      </c>
      <c r="B1184" s="8">
        <f t="shared" si="19"/>
        <v>2021</v>
      </c>
      <c r="C1184" s="9" t="s">
        <v>115</v>
      </c>
      <c r="D1184" s="27">
        <v>255</v>
      </c>
    </row>
    <row r="1185" spans="1:4">
      <c r="A1185" s="64" t="s">
        <v>521</v>
      </c>
      <c r="B1185" s="8">
        <f t="shared" si="19"/>
        <v>2021</v>
      </c>
      <c r="C1185" s="9" t="s">
        <v>116</v>
      </c>
      <c r="D1185" s="27">
        <v>115</v>
      </c>
    </row>
    <row r="1186" spans="1:4">
      <c r="A1186" s="64" t="s">
        <v>522</v>
      </c>
      <c r="B1186" s="8">
        <f t="shared" si="19"/>
        <v>2021</v>
      </c>
      <c r="C1186" s="9" t="s">
        <v>115</v>
      </c>
      <c r="D1186" s="27">
        <v>255</v>
      </c>
    </row>
    <row r="1187" spans="1:4">
      <c r="A1187" s="64" t="s">
        <v>522</v>
      </c>
      <c r="B1187" s="8">
        <f t="shared" si="19"/>
        <v>2021</v>
      </c>
      <c r="C1187" s="9" t="s">
        <v>116</v>
      </c>
      <c r="D1187" s="27">
        <v>155</v>
      </c>
    </row>
    <row r="1188" spans="1:4">
      <c r="A1188" s="64" t="s">
        <v>523</v>
      </c>
      <c r="B1188" s="8">
        <f t="shared" si="19"/>
        <v>2021</v>
      </c>
      <c r="C1188" s="9" t="s">
        <v>115</v>
      </c>
      <c r="D1188" s="27">
        <v>255</v>
      </c>
    </row>
    <row r="1189" spans="1:4">
      <c r="A1189" s="64" t="s">
        <v>523</v>
      </c>
      <c r="B1189" s="8">
        <f t="shared" si="19"/>
        <v>2021</v>
      </c>
      <c r="C1189" s="9" t="s">
        <v>116</v>
      </c>
      <c r="D1189" s="27">
        <v>155</v>
      </c>
    </row>
    <row r="1190" spans="1:4">
      <c r="A1190" s="64" t="s">
        <v>524</v>
      </c>
      <c r="B1190" s="8">
        <f t="shared" si="19"/>
        <v>2021</v>
      </c>
      <c r="C1190" s="9" t="s">
        <v>115</v>
      </c>
      <c r="D1190" s="27">
        <v>305</v>
      </c>
    </row>
    <row r="1191" spans="1:4">
      <c r="A1191" s="64" t="s">
        <v>524</v>
      </c>
      <c r="B1191" s="8">
        <f t="shared" si="19"/>
        <v>2021</v>
      </c>
      <c r="C1191" s="9" t="s">
        <v>116</v>
      </c>
      <c r="D1191" s="27">
        <v>240</v>
      </c>
    </row>
    <row r="1192" spans="1:4">
      <c r="A1192" s="64" t="s">
        <v>525</v>
      </c>
      <c r="B1192" s="8">
        <f t="shared" si="19"/>
        <v>2021</v>
      </c>
      <c r="C1192" s="9" t="s">
        <v>115</v>
      </c>
      <c r="D1192" s="27">
        <v>360</v>
      </c>
    </row>
    <row r="1193" spans="1:4">
      <c r="A1193" s="64" t="s">
        <v>525</v>
      </c>
      <c r="B1193" s="8">
        <f t="shared" si="19"/>
        <v>2021</v>
      </c>
      <c r="C1193" s="9" t="s">
        <v>116</v>
      </c>
      <c r="D1193" s="27">
        <v>240</v>
      </c>
    </row>
    <row r="1194" spans="1:4">
      <c r="A1194" s="64" t="s">
        <v>526</v>
      </c>
      <c r="B1194" s="8">
        <f t="shared" si="19"/>
        <v>2022</v>
      </c>
      <c r="C1194" s="9" t="s">
        <v>115</v>
      </c>
      <c r="D1194" s="27">
        <v>345</v>
      </c>
    </row>
    <row r="1195" spans="1:4">
      <c r="A1195" s="64" t="s">
        <v>526</v>
      </c>
      <c r="B1195" s="8">
        <f t="shared" si="19"/>
        <v>2022</v>
      </c>
      <c r="C1195" s="9" t="s">
        <v>116</v>
      </c>
      <c r="D1195" s="27">
        <v>205</v>
      </c>
    </row>
    <row r="1196" spans="1:4">
      <c r="A1196" s="64" t="s">
        <v>526</v>
      </c>
      <c r="B1196" s="8">
        <f t="shared" si="19"/>
        <v>2022</v>
      </c>
      <c r="C1196" s="9" t="s">
        <v>118</v>
      </c>
      <c r="D1196" s="27">
        <v>90</v>
      </c>
    </row>
    <row r="1197" spans="1:4">
      <c r="A1197" s="64" t="s">
        <v>527</v>
      </c>
      <c r="B1197" s="8">
        <f t="shared" si="19"/>
        <v>2022</v>
      </c>
      <c r="C1197" s="9" t="s">
        <v>115</v>
      </c>
      <c r="D1197" s="27">
        <v>345</v>
      </c>
    </row>
    <row r="1198" spans="1:4">
      <c r="A1198" s="64" t="s">
        <v>527</v>
      </c>
      <c r="B1198" s="8">
        <f t="shared" si="19"/>
        <v>2022</v>
      </c>
      <c r="C1198" s="9" t="s">
        <v>116</v>
      </c>
      <c r="D1198" s="27">
        <v>190</v>
      </c>
    </row>
    <row r="1199" spans="1:4">
      <c r="A1199" s="64" t="s">
        <v>527</v>
      </c>
      <c r="B1199" s="8">
        <f t="shared" si="19"/>
        <v>2022</v>
      </c>
      <c r="C1199" s="9" t="s">
        <v>118</v>
      </c>
      <c r="D1199" s="27">
        <v>120</v>
      </c>
    </row>
    <row r="1200" spans="1:4">
      <c r="A1200" s="64" t="s">
        <v>528</v>
      </c>
      <c r="B1200" s="8">
        <f t="shared" si="19"/>
        <v>2022</v>
      </c>
      <c r="C1200" s="9" t="s">
        <v>115</v>
      </c>
      <c r="D1200" s="27">
        <v>350</v>
      </c>
    </row>
    <row r="1201" spans="1:4">
      <c r="A1201" s="64" t="s">
        <v>528</v>
      </c>
      <c r="B1201" s="8">
        <f t="shared" si="19"/>
        <v>2022</v>
      </c>
      <c r="C1201" s="9" t="s">
        <v>116</v>
      </c>
      <c r="D1201" s="27">
        <v>165</v>
      </c>
    </row>
    <row r="1202" spans="1:4">
      <c r="A1202" s="64" t="s">
        <v>528</v>
      </c>
      <c r="B1202" s="8">
        <f t="shared" si="19"/>
        <v>2022</v>
      </c>
      <c r="C1202" s="9" t="s">
        <v>118</v>
      </c>
      <c r="D1202" s="27">
        <v>120</v>
      </c>
    </row>
    <row r="1203" spans="1:4">
      <c r="A1203" s="64" t="s">
        <v>529</v>
      </c>
      <c r="B1203" s="8">
        <f t="shared" si="19"/>
        <v>2022</v>
      </c>
      <c r="C1203" s="9" t="s">
        <v>115</v>
      </c>
      <c r="D1203" s="27">
        <v>335</v>
      </c>
    </row>
    <row r="1204" spans="1:4">
      <c r="A1204" s="64" t="s">
        <v>529</v>
      </c>
      <c r="B1204" s="8">
        <f t="shared" si="19"/>
        <v>2022</v>
      </c>
      <c r="C1204" s="9" t="s">
        <v>116</v>
      </c>
      <c r="D1204" s="27">
        <v>175</v>
      </c>
    </row>
    <row r="1205" spans="1:4">
      <c r="A1205" s="64" t="s">
        <v>529</v>
      </c>
      <c r="B1205" s="8">
        <f t="shared" si="19"/>
        <v>2022</v>
      </c>
      <c r="C1205" s="9" t="s">
        <v>118</v>
      </c>
      <c r="D1205" s="27">
        <v>120</v>
      </c>
    </row>
    <row r="1206" spans="1:4">
      <c r="A1206" s="64" t="s">
        <v>530</v>
      </c>
      <c r="B1206" s="8">
        <f t="shared" si="19"/>
        <v>2022</v>
      </c>
      <c r="C1206" s="9" t="s">
        <v>115</v>
      </c>
      <c r="D1206" s="27">
        <v>340</v>
      </c>
    </row>
    <row r="1207" spans="1:4">
      <c r="A1207" s="64" t="s">
        <v>530</v>
      </c>
      <c r="B1207" s="8">
        <f t="shared" si="19"/>
        <v>2022</v>
      </c>
      <c r="C1207" s="9" t="s">
        <v>116</v>
      </c>
      <c r="D1207" s="27">
        <v>190</v>
      </c>
    </row>
    <row r="1208" spans="1:4">
      <c r="A1208" s="64" t="s">
        <v>530</v>
      </c>
      <c r="B1208" s="8">
        <f t="shared" si="19"/>
        <v>2022</v>
      </c>
      <c r="C1208" s="9" t="s">
        <v>118</v>
      </c>
      <c r="D1208" s="27">
        <v>130</v>
      </c>
    </row>
    <row r="1209" spans="1:4">
      <c r="A1209" s="64" t="s">
        <v>531</v>
      </c>
      <c r="B1209" s="8">
        <f t="shared" si="19"/>
        <v>2022</v>
      </c>
      <c r="C1209" s="9" t="s">
        <v>115</v>
      </c>
      <c r="D1209" s="27">
        <v>360</v>
      </c>
    </row>
    <row r="1210" spans="1:4">
      <c r="A1210" s="64" t="s">
        <v>531</v>
      </c>
      <c r="B1210" s="8">
        <f t="shared" si="19"/>
        <v>2022</v>
      </c>
      <c r="C1210" s="9" t="s">
        <v>116</v>
      </c>
      <c r="D1210" s="27">
        <v>190</v>
      </c>
    </row>
    <row r="1211" spans="1:4">
      <c r="A1211" s="64" t="s">
        <v>531</v>
      </c>
      <c r="B1211" s="8">
        <f t="shared" si="19"/>
        <v>2022</v>
      </c>
      <c r="C1211" s="9" t="s">
        <v>118</v>
      </c>
      <c r="D1211" s="27">
        <v>130</v>
      </c>
    </row>
    <row r="1212" spans="1:4">
      <c r="A1212" s="64" t="s">
        <v>532</v>
      </c>
      <c r="B1212" s="8">
        <f t="shared" si="19"/>
        <v>2022</v>
      </c>
      <c r="C1212" s="9" t="s">
        <v>115</v>
      </c>
      <c r="D1212" s="27">
        <v>380</v>
      </c>
    </row>
    <row r="1213" spans="1:4">
      <c r="A1213" s="64" t="s">
        <v>532</v>
      </c>
      <c r="B1213" s="8">
        <f t="shared" si="19"/>
        <v>2022</v>
      </c>
      <c r="C1213" s="9" t="s">
        <v>116</v>
      </c>
      <c r="D1213" s="27">
        <v>190</v>
      </c>
    </row>
    <row r="1214" spans="1:4">
      <c r="A1214" s="64" t="s">
        <v>532</v>
      </c>
      <c r="B1214" s="8">
        <f t="shared" si="19"/>
        <v>2022</v>
      </c>
      <c r="C1214" s="9" t="s">
        <v>118</v>
      </c>
      <c r="D1214" s="27">
        <v>130</v>
      </c>
    </row>
    <row r="1215" spans="1:4">
      <c r="A1215" s="64" t="s">
        <v>533</v>
      </c>
      <c r="B1215" s="8">
        <f t="shared" si="19"/>
        <v>2022</v>
      </c>
      <c r="C1215" s="9" t="s">
        <v>115</v>
      </c>
      <c r="D1215" s="27">
        <v>335</v>
      </c>
    </row>
    <row r="1216" spans="1:4">
      <c r="A1216" s="64" t="s">
        <v>533</v>
      </c>
      <c r="B1216" s="8">
        <f t="shared" si="19"/>
        <v>2022</v>
      </c>
      <c r="C1216" s="9" t="s">
        <v>116</v>
      </c>
      <c r="D1216" s="27">
        <v>190</v>
      </c>
    </row>
    <row r="1217" spans="1:4">
      <c r="A1217" s="64" t="s">
        <v>533</v>
      </c>
      <c r="B1217" s="8">
        <f t="shared" si="19"/>
        <v>2022</v>
      </c>
      <c r="C1217" s="9" t="s">
        <v>118</v>
      </c>
      <c r="D1217" s="27">
        <v>130</v>
      </c>
    </row>
    <row r="1218" spans="1:4">
      <c r="A1218" s="64" t="s">
        <v>534</v>
      </c>
      <c r="B1218" s="8">
        <f t="shared" si="19"/>
        <v>2022</v>
      </c>
      <c r="C1218" s="9" t="s">
        <v>115</v>
      </c>
      <c r="D1218" s="27">
        <v>325</v>
      </c>
    </row>
    <row r="1219" spans="1:4">
      <c r="A1219" s="64" t="s">
        <v>534</v>
      </c>
      <c r="B1219" s="8">
        <f t="shared" si="19"/>
        <v>2022</v>
      </c>
      <c r="C1219" s="9" t="s">
        <v>116</v>
      </c>
      <c r="D1219" s="27">
        <v>180</v>
      </c>
    </row>
    <row r="1220" spans="1:4">
      <c r="A1220" s="64" t="s">
        <v>534</v>
      </c>
      <c r="B1220" s="8">
        <f t="shared" ref="B1220:B1283" si="20">YEAR(A1220)</f>
        <v>2022</v>
      </c>
      <c r="C1220" s="9" t="s">
        <v>118</v>
      </c>
      <c r="D1220" s="27">
        <v>120</v>
      </c>
    </row>
    <row r="1221" spans="1:4">
      <c r="A1221" s="64" t="s">
        <v>535</v>
      </c>
      <c r="B1221" s="8">
        <f t="shared" si="20"/>
        <v>2022</v>
      </c>
      <c r="C1221" s="9" t="s">
        <v>115</v>
      </c>
      <c r="D1221" s="27">
        <v>280</v>
      </c>
    </row>
    <row r="1222" spans="1:4">
      <c r="A1222" s="64" t="s">
        <v>535</v>
      </c>
      <c r="B1222" s="8">
        <f t="shared" si="20"/>
        <v>2022</v>
      </c>
      <c r="C1222" s="9" t="s">
        <v>116</v>
      </c>
      <c r="D1222" s="27">
        <v>170</v>
      </c>
    </row>
    <row r="1223" spans="1:4">
      <c r="A1223" s="64" t="s">
        <v>535</v>
      </c>
      <c r="B1223" s="8">
        <f t="shared" si="20"/>
        <v>2022</v>
      </c>
      <c r="C1223" s="9" t="s">
        <v>118</v>
      </c>
      <c r="D1223" s="27">
        <v>120</v>
      </c>
    </row>
    <row r="1224" spans="1:4">
      <c r="A1224" s="64" t="s">
        <v>536</v>
      </c>
      <c r="B1224" s="8">
        <f t="shared" si="20"/>
        <v>2022</v>
      </c>
      <c r="C1224" s="9" t="s">
        <v>115</v>
      </c>
      <c r="D1224" s="27">
        <v>275</v>
      </c>
    </row>
    <row r="1225" spans="1:4">
      <c r="A1225" s="64" t="s">
        <v>536</v>
      </c>
      <c r="B1225" s="8">
        <f t="shared" si="20"/>
        <v>2022</v>
      </c>
      <c r="C1225" s="9" t="s">
        <v>116</v>
      </c>
      <c r="D1225" s="27">
        <v>165</v>
      </c>
    </row>
    <row r="1226" spans="1:4">
      <c r="A1226" s="64" t="s">
        <v>536</v>
      </c>
      <c r="B1226" s="8">
        <f t="shared" si="20"/>
        <v>2022</v>
      </c>
      <c r="C1226" s="9" t="s">
        <v>118</v>
      </c>
      <c r="D1226" s="27">
        <v>120</v>
      </c>
    </row>
    <row r="1227" spans="1:4">
      <c r="A1227" s="64" t="s">
        <v>537</v>
      </c>
      <c r="B1227" s="8">
        <f t="shared" si="20"/>
        <v>2022</v>
      </c>
      <c r="C1227" s="9" t="s">
        <v>115</v>
      </c>
      <c r="D1227" s="27">
        <v>280</v>
      </c>
    </row>
    <row r="1228" spans="1:4">
      <c r="A1228" s="64" t="s">
        <v>537</v>
      </c>
      <c r="B1228" s="8">
        <f t="shared" si="20"/>
        <v>2022</v>
      </c>
      <c r="C1228" s="9" t="s">
        <v>116</v>
      </c>
      <c r="D1228" s="27">
        <v>180</v>
      </c>
    </row>
    <row r="1229" spans="1:4">
      <c r="A1229" s="64" t="s">
        <v>537</v>
      </c>
      <c r="B1229" s="8">
        <f t="shared" si="20"/>
        <v>2022</v>
      </c>
      <c r="C1229" s="9" t="s">
        <v>118</v>
      </c>
      <c r="D1229" s="27">
        <v>120</v>
      </c>
    </row>
    <row r="1230" spans="1:4">
      <c r="A1230" s="64" t="s">
        <v>538</v>
      </c>
      <c r="B1230" s="8">
        <f t="shared" si="20"/>
        <v>2022</v>
      </c>
      <c r="C1230" s="9" t="s">
        <v>115</v>
      </c>
      <c r="D1230" s="27">
        <v>290</v>
      </c>
    </row>
    <row r="1231" spans="1:4">
      <c r="A1231" s="64" t="s">
        <v>538</v>
      </c>
      <c r="B1231" s="8">
        <f t="shared" si="20"/>
        <v>2022</v>
      </c>
      <c r="C1231" s="9" t="s">
        <v>116</v>
      </c>
      <c r="D1231" s="27">
        <v>215</v>
      </c>
    </row>
    <row r="1232" spans="1:4">
      <c r="A1232" s="64" t="s">
        <v>538</v>
      </c>
      <c r="B1232" s="8">
        <f t="shared" si="20"/>
        <v>2022</v>
      </c>
      <c r="C1232" s="9" t="s">
        <v>118</v>
      </c>
      <c r="D1232" s="27">
        <v>145</v>
      </c>
    </row>
    <row r="1233" spans="1:4">
      <c r="A1233" s="64" t="s">
        <v>539</v>
      </c>
      <c r="B1233" s="8">
        <f t="shared" si="20"/>
        <v>2022</v>
      </c>
      <c r="C1233" s="9" t="s">
        <v>115</v>
      </c>
      <c r="D1233" s="27">
        <v>340</v>
      </c>
    </row>
    <row r="1234" spans="1:4">
      <c r="A1234" s="64" t="s">
        <v>539</v>
      </c>
      <c r="B1234" s="8">
        <f t="shared" si="20"/>
        <v>2022</v>
      </c>
      <c r="C1234" s="9" t="s">
        <v>116</v>
      </c>
      <c r="D1234" s="27">
        <v>215</v>
      </c>
    </row>
    <row r="1235" spans="1:4">
      <c r="A1235" s="64" t="s">
        <v>539</v>
      </c>
      <c r="B1235" s="8">
        <f t="shared" si="20"/>
        <v>2022</v>
      </c>
      <c r="C1235" s="9" t="s">
        <v>118</v>
      </c>
      <c r="D1235" s="27">
        <v>145</v>
      </c>
    </row>
    <row r="1236" spans="1:4">
      <c r="A1236" s="64" t="s">
        <v>540</v>
      </c>
      <c r="B1236" s="8">
        <f t="shared" si="20"/>
        <v>2022</v>
      </c>
      <c r="C1236" s="9" t="s">
        <v>115</v>
      </c>
      <c r="D1236" s="27">
        <v>360</v>
      </c>
    </row>
    <row r="1237" spans="1:4">
      <c r="A1237" s="64" t="s">
        <v>540</v>
      </c>
      <c r="B1237" s="8">
        <f t="shared" si="20"/>
        <v>2022</v>
      </c>
      <c r="C1237" s="9" t="s">
        <v>116</v>
      </c>
      <c r="D1237" s="27">
        <v>215</v>
      </c>
    </row>
    <row r="1238" spans="1:4">
      <c r="A1238" s="64" t="s">
        <v>540</v>
      </c>
      <c r="B1238" s="8">
        <f t="shared" si="20"/>
        <v>2022</v>
      </c>
      <c r="C1238" s="9" t="s">
        <v>118</v>
      </c>
      <c r="D1238" s="27">
        <v>145</v>
      </c>
    </row>
    <row r="1239" spans="1:4">
      <c r="A1239" s="64" t="s">
        <v>541</v>
      </c>
      <c r="B1239" s="8">
        <f t="shared" si="20"/>
        <v>2022</v>
      </c>
      <c r="C1239" s="9" t="s">
        <v>115</v>
      </c>
      <c r="D1239" s="27">
        <v>340</v>
      </c>
    </row>
    <row r="1240" spans="1:4">
      <c r="A1240" s="64" t="s">
        <v>541</v>
      </c>
      <c r="B1240" s="8">
        <f t="shared" si="20"/>
        <v>2022</v>
      </c>
      <c r="C1240" s="9" t="s">
        <v>116</v>
      </c>
      <c r="D1240" s="27">
        <v>200</v>
      </c>
    </row>
    <row r="1241" spans="1:4">
      <c r="A1241" s="64" t="s">
        <v>541</v>
      </c>
      <c r="B1241" s="8">
        <f t="shared" si="20"/>
        <v>2022</v>
      </c>
      <c r="C1241" s="9" t="s">
        <v>118</v>
      </c>
      <c r="D1241" s="27">
        <v>145</v>
      </c>
    </row>
    <row r="1242" spans="1:4">
      <c r="A1242" s="64" t="s">
        <v>542</v>
      </c>
      <c r="B1242" s="8">
        <f t="shared" si="20"/>
        <v>2022</v>
      </c>
      <c r="C1242" s="9" t="s">
        <v>115</v>
      </c>
      <c r="D1242" s="27">
        <v>320</v>
      </c>
    </row>
    <row r="1243" spans="1:4">
      <c r="A1243" s="64" t="s">
        <v>542</v>
      </c>
      <c r="B1243" s="8">
        <f t="shared" si="20"/>
        <v>2022</v>
      </c>
      <c r="C1243" s="9" t="s">
        <v>116</v>
      </c>
      <c r="D1243" s="27">
        <v>215</v>
      </c>
    </row>
    <row r="1244" spans="1:4">
      <c r="A1244" s="64" t="s">
        <v>542</v>
      </c>
      <c r="B1244" s="8">
        <f t="shared" si="20"/>
        <v>2022</v>
      </c>
      <c r="C1244" s="9" t="s">
        <v>118</v>
      </c>
      <c r="D1244" s="27">
        <v>145</v>
      </c>
    </row>
    <row r="1245" spans="1:4">
      <c r="A1245" s="64" t="s">
        <v>543</v>
      </c>
      <c r="B1245" s="8">
        <f t="shared" si="20"/>
        <v>2022</v>
      </c>
      <c r="C1245" s="9" t="s">
        <v>115</v>
      </c>
      <c r="D1245" s="27">
        <v>280</v>
      </c>
    </row>
    <row r="1246" spans="1:4">
      <c r="A1246" s="64" t="s">
        <v>543</v>
      </c>
      <c r="B1246" s="8">
        <f t="shared" si="20"/>
        <v>2022</v>
      </c>
      <c r="C1246" s="9" t="s">
        <v>116</v>
      </c>
      <c r="D1246" s="27">
        <v>160</v>
      </c>
    </row>
    <row r="1247" spans="1:4">
      <c r="A1247" s="64" t="s">
        <v>543</v>
      </c>
      <c r="B1247" s="8">
        <f t="shared" si="20"/>
        <v>2022</v>
      </c>
      <c r="C1247" s="9" t="s">
        <v>118</v>
      </c>
      <c r="D1247" s="27">
        <v>145</v>
      </c>
    </row>
    <row r="1248" spans="1:4">
      <c r="A1248" s="64" t="s">
        <v>544</v>
      </c>
      <c r="B1248" s="8">
        <f t="shared" si="20"/>
        <v>2022</v>
      </c>
      <c r="C1248" s="9" t="s">
        <v>115</v>
      </c>
      <c r="D1248" s="27">
        <v>290</v>
      </c>
    </row>
    <row r="1249" spans="1:4">
      <c r="A1249" s="64" t="s">
        <v>544</v>
      </c>
      <c r="B1249" s="8">
        <f t="shared" si="20"/>
        <v>2022</v>
      </c>
      <c r="C1249" s="9" t="s">
        <v>116</v>
      </c>
      <c r="D1249" s="27">
        <v>150</v>
      </c>
    </row>
    <row r="1250" spans="1:4">
      <c r="A1250" s="64" t="s">
        <v>544</v>
      </c>
      <c r="B1250" s="8">
        <f t="shared" si="20"/>
        <v>2022</v>
      </c>
      <c r="C1250" s="9" t="s">
        <v>118</v>
      </c>
      <c r="D1250" s="27">
        <v>145</v>
      </c>
    </row>
    <row r="1251" spans="1:4">
      <c r="A1251" s="64" t="s">
        <v>545</v>
      </c>
      <c r="B1251" s="8">
        <f t="shared" si="20"/>
        <v>2022</v>
      </c>
      <c r="C1251" s="9" t="s">
        <v>115</v>
      </c>
      <c r="D1251" s="27">
        <v>240</v>
      </c>
    </row>
    <row r="1252" spans="1:4">
      <c r="A1252" s="64" t="s">
        <v>545</v>
      </c>
      <c r="B1252" s="8">
        <f t="shared" si="20"/>
        <v>2022</v>
      </c>
      <c r="C1252" s="9" t="s">
        <v>116</v>
      </c>
      <c r="D1252" s="27">
        <v>130</v>
      </c>
    </row>
    <row r="1253" spans="1:4">
      <c r="A1253" s="64" t="s">
        <v>545</v>
      </c>
      <c r="B1253" s="8">
        <f t="shared" si="20"/>
        <v>2022</v>
      </c>
      <c r="C1253" s="9" t="s">
        <v>118</v>
      </c>
      <c r="D1253" s="27">
        <v>115</v>
      </c>
    </row>
    <row r="1254" spans="1:4">
      <c r="A1254" s="64" t="s">
        <v>546</v>
      </c>
      <c r="B1254" s="8">
        <f t="shared" si="20"/>
        <v>2022</v>
      </c>
      <c r="C1254" s="9" t="s">
        <v>115</v>
      </c>
      <c r="D1254" s="27">
        <v>235</v>
      </c>
    </row>
    <row r="1255" spans="1:4">
      <c r="A1255" s="64" t="s">
        <v>546</v>
      </c>
      <c r="B1255" s="8">
        <f t="shared" si="20"/>
        <v>2022</v>
      </c>
      <c r="C1255" s="9" t="s">
        <v>116</v>
      </c>
      <c r="D1255" s="27">
        <v>130</v>
      </c>
    </row>
    <row r="1256" spans="1:4">
      <c r="A1256" s="64" t="s">
        <v>546</v>
      </c>
      <c r="B1256" s="8">
        <f t="shared" si="20"/>
        <v>2022</v>
      </c>
      <c r="C1256" s="9" t="s">
        <v>118</v>
      </c>
      <c r="D1256" s="27">
        <v>115</v>
      </c>
    </row>
    <row r="1257" spans="1:4">
      <c r="A1257" s="64" t="s">
        <v>547</v>
      </c>
      <c r="B1257" s="8">
        <f t="shared" si="20"/>
        <v>2022</v>
      </c>
      <c r="C1257" s="9" t="s">
        <v>115</v>
      </c>
      <c r="D1257" s="27">
        <v>235</v>
      </c>
    </row>
    <row r="1258" spans="1:4">
      <c r="A1258" s="64" t="s">
        <v>547</v>
      </c>
      <c r="B1258" s="8">
        <f t="shared" si="20"/>
        <v>2022</v>
      </c>
      <c r="C1258" s="9" t="s">
        <v>116</v>
      </c>
      <c r="D1258" s="27">
        <v>130</v>
      </c>
    </row>
    <row r="1259" spans="1:4">
      <c r="A1259" s="64" t="s">
        <v>547</v>
      </c>
      <c r="B1259" s="8">
        <f t="shared" si="20"/>
        <v>2022</v>
      </c>
      <c r="C1259" s="9" t="s">
        <v>118</v>
      </c>
      <c r="D1259" s="27">
        <v>115</v>
      </c>
    </row>
    <row r="1260" spans="1:4">
      <c r="A1260" s="64" t="s">
        <v>548</v>
      </c>
      <c r="B1260" s="8">
        <f t="shared" si="20"/>
        <v>2022</v>
      </c>
      <c r="C1260" s="9" t="s">
        <v>115</v>
      </c>
      <c r="D1260" s="27">
        <v>235</v>
      </c>
    </row>
    <row r="1261" spans="1:4">
      <c r="A1261" s="64" t="s">
        <v>548</v>
      </c>
      <c r="B1261" s="8">
        <f t="shared" si="20"/>
        <v>2022</v>
      </c>
      <c r="C1261" s="9" t="s">
        <v>116</v>
      </c>
      <c r="D1261" s="27">
        <v>130</v>
      </c>
    </row>
    <row r="1262" spans="1:4">
      <c r="A1262" s="64" t="s">
        <v>548</v>
      </c>
      <c r="B1262" s="8">
        <f t="shared" si="20"/>
        <v>2022</v>
      </c>
      <c r="C1262" s="9" t="s">
        <v>118</v>
      </c>
      <c r="D1262" s="27">
        <v>115</v>
      </c>
    </row>
    <row r="1263" spans="1:4">
      <c r="A1263" s="64" t="s">
        <v>549</v>
      </c>
      <c r="B1263" s="8">
        <f t="shared" si="20"/>
        <v>2022</v>
      </c>
      <c r="C1263" s="9" t="s">
        <v>115</v>
      </c>
      <c r="D1263" s="27">
        <v>207.18</v>
      </c>
    </row>
    <row r="1264" spans="1:4">
      <c r="A1264" s="64" t="s">
        <v>549</v>
      </c>
      <c r="B1264" s="8">
        <f t="shared" si="20"/>
        <v>2022</v>
      </c>
      <c r="C1264" s="9" t="s">
        <v>116</v>
      </c>
      <c r="D1264" s="27">
        <v>130</v>
      </c>
    </row>
    <row r="1265" spans="1:4">
      <c r="A1265" s="64" t="s">
        <v>549</v>
      </c>
      <c r="B1265" s="8">
        <f t="shared" si="20"/>
        <v>2022</v>
      </c>
      <c r="C1265" s="9" t="s">
        <v>118</v>
      </c>
      <c r="D1265" s="27">
        <v>115</v>
      </c>
    </row>
    <row r="1266" spans="1:4">
      <c r="A1266" s="64" t="s">
        <v>550</v>
      </c>
      <c r="B1266" s="8">
        <f t="shared" si="20"/>
        <v>2022</v>
      </c>
      <c r="C1266" s="9" t="s">
        <v>115</v>
      </c>
      <c r="D1266" s="27">
        <v>207.18</v>
      </c>
    </row>
    <row r="1267" spans="1:4">
      <c r="A1267" s="64" t="s">
        <v>550</v>
      </c>
      <c r="B1267" s="8">
        <f t="shared" si="20"/>
        <v>2022</v>
      </c>
      <c r="C1267" s="9" t="s">
        <v>116</v>
      </c>
      <c r="D1267" s="27">
        <v>130</v>
      </c>
    </row>
    <row r="1268" spans="1:4">
      <c r="A1268" s="64" t="s">
        <v>550</v>
      </c>
      <c r="B1268" s="8">
        <f t="shared" si="20"/>
        <v>2022</v>
      </c>
      <c r="C1268" s="9" t="s">
        <v>118</v>
      </c>
      <c r="D1268" s="27">
        <v>115</v>
      </c>
    </row>
    <row r="1269" spans="1:4">
      <c r="A1269" s="64" t="s">
        <v>551</v>
      </c>
      <c r="B1269" s="8">
        <f t="shared" si="20"/>
        <v>2022</v>
      </c>
      <c r="C1269" s="9" t="s">
        <v>115</v>
      </c>
      <c r="D1269" s="27">
        <v>207.18</v>
      </c>
    </row>
    <row r="1270" spans="1:4">
      <c r="A1270" s="64" t="s">
        <v>551</v>
      </c>
      <c r="B1270" s="8">
        <f t="shared" si="20"/>
        <v>2022</v>
      </c>
      <c r="C1270" s="9" t="s">
        <v>116</v>
      </c>
      <c r="D1270" s="27">
        <v>131.85</v>
      </c>
    </row>
    <row r="1271" spans="1:4">
      <c r="A1271" s="64" t="s">
        <v>551</v>
      </c>
      <c r="B1271" s="8">
        <f t="shared" si="20"/>
        <v>2022</v>
      </c>
      <c r="C1271" s="9" t="s">
        <v>118</v>
      </c>
      <c r="D1271" s="27">
        <v>126.13</v>
      </c>
    </row>
    <row r="1272" spans="1:4">
      <c r="A1272" s="64" t="s">
        <v>552</v>
      </c>
      <c r="B1272" s="8">
        <f t="shared" si="20"/>
        <v>2022</v>
      </c>
      <c r="C1272" s="9" t="s">
        <v>115</v>
      </c>
      <c r="D1272" s="27">
        <v>181.45</v>
      </c>
    </row>
    <row r="1273" spans="1:4">
      <c r="A1273" s="64" t="s">
        <v>552</v>
      </c>
      <c r="B1273" s="8">
        <f t="shared" si="20"/>
        <v>2022</v>
      </c>
      <c r="C1273" s="9" t="s">
        <v>116</v>
      </c>
      <c r="D1273" s="27">
        <v>103.55</v>
      </c>
    </row>
    <row r="1274" spans="1:4">
      <c r="A1274" s="64" t="s">
        <v>552</v>
      </c>
      <c r="B1274" s="8">
        <f t="shared" si="20"/>
        <v>2022</v>
      </c>
      <c r="C1274" s="9" t="s">
        <v>118</v>
      </c>
      <c r="D1274" s="27">
        <v>100.97</v>
      </c>
    </row>
    <row r="1275" spans="1:4">
      <c r="A1275" s="64" t="s">
        <v>553</v>
      </c>
      <c r="B1275" s="8">
        <f t="shared" si="20"/>
        <v>2022</v>
      </c>
      <c r="C1275" s="9" t="s">
        <v>115</v>
      </c>
      <c r="D1275" s="27">
        <v>150</v>
      </c>
    </row>
    <row r="1276" spans="1:4">
      <c r="A1276" s="64" t="s">
        <v>553</v>
      </c>
      <c r="B1276" s="8">
        <f t="shared" si="20"/>
        <v>2022</v>
      </c>
      <c r="C1276" s="9" t="s">
        <v>116</v>
      </c>
      <c r="D1276" s="27">
        <v>125</v>
      </c>
    </row>
    <row r="1277" spans="1:4">
      <c r="A1277" s="64" t="s">
        <v>553</v>
      </c>
      <c r="B1277" s="8">
        <f t="shared" si="20"/>
        <v>2022</v>
      </c>
      <c r="C1277" s="9" t="s">
        <v>118</v>
      </c>
      <c r="D1277" s="27">
        <v>135</v>
      </c>
    </row>
    <row r="1278" spans="1:4">
      <c r="A1278" s="64" t="s">
        <v>554</v>
      </c>
      <c r="B1278" s="8">
        <f t="shared" si="20"/>
        <v>2022</v>
      </c>
      <c r="C1278" s="9" t="s">
        <v>115</v>
      </c>
      <c r="D1278" s="27">
        <v>150</v>
      </c>
    </row>
    <row r="1279" spans="1:4">
      <c r="A1279" s="64" t="s">
        <v>554</v>
      </c>
      <c r="B1279" s="8">
        <f t="shared" si="20"/>
        <v>2022</v>
      </c>
      <c r="C1279" s="9" t="s">
        <v>116</v>
      </c>
      <c r="D1279" s="27">
        <v>125</v>
      </c>
    </row>
    <row r="1280" spans="1:4">
      <c r="A1280" s="64" t="s">
        <v>554</v>
      </c>
      <c r="B1280" s="8">
        <f t="shared" si="20"/>
        <v>2022</v>
      </c>
      <c r="C1280" s="9" t="s">
        <v>118</v>
      </c>
      <c r="D1280" s="27">
        <v>135</v>
      </c>
    </row>
    <row r="1281" spans="1:4">
      <c r="A1281" s="64" t="s">
        <v>555</v>
      </c>
      <c r="B1281" s="8">
        <f t="shared" si="20"/>
        <v>2022</v>
      </c>
      <c r="C1281" s="9" t="s">
        <v>115</v>
      </c>
      <c r="D1281" s="27">
        <v>140</v>
      </c>
    </row>
    <row r="1282" spans="1:4">
      <c r="A1282" s="64" t="s">
        <v>555</v>
      </c>
      <c r="B1282" s="8">
        <f t="shared" si="20"/>
        <v>2022</v>
      </c>
      <c r="C1282" s="9" t="s">
        <v>116</v>
      </c>
      <c r="D1282" s="27">
        <v>115</v>
      </c>
    </row>
    <row r="1283" spans="1:4">
      <c r="A1283" s="64" t="s">
        <v>555</v>
      </c>
      <c r="B1283" s="8">
        <f t="shared" si="20"/>
        <v>2022</v>
      </c>
      <c r="C1283" s="9" t="s">
        <v>118</v>
      </c>
      <c r="D1283" s="27">
        <v>135</v>
      </c>
    </row>
    <row r="1284" spans="1:4">
      <c r="A1284" s="64" t="s">
        <v>556</v>
      </c>
      <c r="B1284" s="8">
        <f t="shared" ref="B1284:B1347" si="21">YEAR(A1284)</f>
        <v>2022</v>
      </c>
      <c r="C1284" s="9" t="s">
        <v>115</v>
      </c>
      <c r="D1284" s="27">
        <v>140</v>
      </c>
    </row>
    <row r="1285" spans="1:4">
      <c r="A1285" s="64" t="s">
        <v>556</v>
      </c>
      <c r="B1285" s="8">
        <f t="shared" si="21"/>
        <v>2022</v>
      </c>
      <c r="C1285" s="9" t="s">
        <v>116</v>
      </c>
      <c r="D1285" s="27">
        <v>115</v>
      </c>
    </row>
    <row r="1286" spans="1:4">
      <c r="A1286" s="64" t="s">
        <v>556</v>
      </c>
      <c r="B1286" s="8">
        <f t="shared" si="21"/>
        <v>2022</v>
      </c>
      <c r="C1286" s="9" t="s">
        <v>118</v>
      </c>
      <c r="D1286" s="27">
        <v>130</v>
      </c>
    </row>
    <row r="1287" spans="1:4">
      <c r="A1287" s="64" t="s">
        <v>557</v>
      </c>
      <c r="B1287" s="8">
        <f t="shared" si="21"/>
        <v>2022</v>
      </c>
      <c r="C1287" s="9" t="s">
        <v>115</v>
      </c>
      <c r="D1287" s="27">
        <v>150</v>
      </c>
    </row>
    <row r="1288" spans="1:4">
      <c r="A1288" s="64" t="s">
        <v>557</v>
      </c>
      <c r="B1288" s="8">
        <f t="shared" si="21"/>
        <v>2022</v>
      </c>
      <c r="C1288" s="9" t="s">
        <v>116</v>
      </c>
      <c r="D1288" s="27">
        <v>125</v>
      </c>
    </row>
    <row r="1289" spans="1:4">
      <c r="A1289" s="64" t="s">
        <v>557</v>
      </c>
      <c r="B1289" s="8">
        <f t="shared" si="21"/>
        <v>2022</v>
      </c>
      <c r="C1289" s="9" t="s">
        <v>118</v>
      </c>
      <c r="D1289" s="27">
        <v>135</v>
      </c>
    </row>
    <row r="1290" spans="1:4">
      <c r="A1290" s="64" t="s">
        <v>558</v>
      </c>
      <c r="B1290" s="8">
        <f t="shared" si="21"/>
        <v>2022</v>
      </c>
      <c r="C1290" s="9" t="s">
        <v>115</v>
      </c>
      <c r="D1290" s="27">
        <v>150</v>
      </c>
    </row>
    <row r="1291" spans="1:4">
      <c r="A1291" s="64" t="s">
        <v>558</v>
      </c>
      <c r="B1291" s="8">
        <f t="shared" si="21"/>
        <v>2022</v>
      </c>
      <c r="C1291" s="9" t="s">
        <v>116</v>
      </c>
      <c r="D1291" s="27">
        <v>125</v>
      </c>
    </row>
    <row r="1292" spans="1:4">
      <c r="A1292" s="64" t="s">
        <v>558</v>
      </c>
      <c r="B1292" s="8">
        <f t="shared" si="21"/>
        <v>2022</v>
      </c>
      <c r="C1292" s="9" t="s">
        <v>118</v>
      </c>
      <c r="D1292" s="27">
        <v>135</v>
      </c>
    </row>
    <row r="1293" spans="1:4">
      <c r="A1293" s="64" t="s">
        <v>559</v>
      </c>
      <c r="B1293" s="8">
        <f t="shared" si="21"/>
        <v>2022</v>
      </c>
      <c r="C1293" s="9" t="s">
        <v>115</v>
      </c>
      <c r="D1293" s="27">
        <v>150</v>
      </c>
    </row>
    <row r="1294" spans="1:4">
      <c r="A1294" s="64" t="s">
        <v>559</v>
      </c>
      <c r="B1294" s="8">
        <f t="shared" si="21"/>
        <v>2022</v>
      </c>
      <c r="C1294" s="9" t="s">
        <v>116</v>
      </c>
      <c r="D1294" s="27">
        <v>125</v>
      </c>
    </row>
    <row r="1295" spans="1:4">
      <c r="A1295" s="64" t="s">
        <v>559</v>
      </c>
      <c r="B1295" s="8">
        <f t="shared" si="21"/>
        <v>2022</v>
      </c>
      <c r="C1295" s="9" t="s">
        <v>118</v>
      </c>
      <c r="D1295" s="27">
        <v>135</v>
      </c>
    </row>
    <row r="1296" spans="1:4">
      <c r="A1296" s="64" t="s">
        <v>560</v>
      </c>
      <c r="B1296" s="8">
        <f t="shared" si="21"/>
        <v>2022</v>
      </c>
      <c r="C1296" s="9" t="s">
        <v>115</v>
      </c>
      <c r="D1296" s="27">
        <v>160</v>
      </c>
    </row>
    <row r="1297" spans="1:4">
      <c r="A1297" s="64" t="s">
        <v>560</v>
      </c>
      <c r="B1297" s="8">
        <f t="shared" si="21"/>
        <v>2022</v>
      </c>
      <c r="C1297" s="9" t="s">
        <v>116</v>
      </c>
      <c r="D1297" s="27">
        <v>125</v>
      </c>
    </row>
    <row r="1298" spans="1:4">
      <c r="A1298" s="64" t="s">
        <v>560</v>
      </c>
      <c r="B1298" s="8">
        <f t="shared" si="21"/>
        <v>2022</v>
      </c>
      <c r="C1298" s="9" t="s">
        <v>118</v>
      </c>
      <c r="D1298" s="27">
        <v>135</v>
      </c>
    </row>
    <row r="1299" spans="1:4">
      <c r="A1299" s="64" t="s">
        <v>561</v>
      </c>
      <c r="B1299" s="8">
        <f t="shared" si="21"/>
        <v>2022</v>
      </c>
      <c r="C1299" s="9" t="s">
        <v>115</v>
      </c>
      <c r="D1299" s="27">
        <v>180</v>
      </c>
    </row>
    <row r="1300" spans="1:4">
      <c r="A1300" s="64" t="s">
        <v>561</v>
      </c>
      <c r="B1300" s="8">
        <f t="shared" si="21"/>
        <v>2022</v>
      </c>
      <c r="C1300" s="9" t="s">
        <v>116</v>
      </c>
      <c r="D1300" s="27">
        <v>125</v>
      </c>
    </row>
    <row r="1301" spans="1:4">
      <c r="A1301" s="64" t="s">
        <v>561</v>
      </c>
      <c r="B1301" s="8">
        <f t="shared" si="21"/>
        <v>2022</v>
      </c>
      <c r="C1301" s="9" t="s">
        <v>118</v>
      </c>
      <c r="D1301" s="27">
        <v>135</v>
      </c>
    </row>
    <row r="1302" spans="1:4">
      <c r="A1302" s="64" t="s">
        <v>562</v>
      </c>
      <c r="B1302" s="8">
        <f t="shared" si="21"/>
        <v>2022</v>
      </c>
      <c r="C1302" s="9" t="s">
        <v>115</v>
      </c>
      <c r="D1302" s="27">
        <v>180</v>
      </c>
    </row>
    <row r="1303" spans="1:4">
      <c r="A1303" s="64" t="s">
        <v>562</v>
      </c>
      <c r="B1303" s="8">
        <f t="shared" si="21"/>
        <v>2022</v>
      </c>
      <c r="C1303" s="9" t="s">
        <v>116</v>
      </c>
      <c r="D1303" s="27">
        <v>125</v>
      </c>
    </row>
    <row r="1304" spans="1:4">
      <c r="A1304" s="64" t="s">
        <v>562</v>
      </c>
      <c r="B1304" s="8">
        <f t="shared" si="21"/>
        <v>2022</v>
      </c>
      <c r="C1304" s="9" t="s">
        <v>118</v>
      </c>
      <c r="D1304" s="27">
        <v>135</v>
      </c>
    </row>
    <row r="1305" spans="1:4">
      <c r="A1305" s="64" t="s">
        <v>563</v>
      </c>
      <c r="B1305" s="8">
        <f t="shared" si="21"/>
        <v>2022</v>
      </c>
      <c r="C1305" s="9" t="s">
        <v>115</v>
      </c>
      <c r="D1305" s="27">
        <v>180</v>
      </c>
    </row>
    <row r="1306" spans="1:4">
      <c r="A1306" s="64" t="s">
        <v>563</v>
      </c>
      <c r="B1306" s="8">
        <f t="shared" si="21"/>
        <v>2022</v>
      </c>
      <c r="C1306" s="9" t="s">
        <v>116</v>
      </c>
      <c r="D1306" s="27">
        <v>125</v>
      </c>
    </row>
    <row r="1307" spans="1:4">
      <c r="A1307" s="64" t="s">
        <v>563</v>
      </c>
      <c r="B1307" s="8">
        <f t="shared" si="21"/>
        <v>2022</v>
      </c>
      <c r="C1307" s="9" t="s">
        <v>118</v>
      </c>
      <c r="D1307" s="27">
        <v>135</v>
      </c>
    </row>
    <row r="1308" spans="1:4">
      <c r="A1308" s="64" t="s">
        <v>564</v>
      </c>
      <c r="B1308" s="8">
        <f t="shared" si="21"/>
        <v>2022</v>
      </c>
      <c r="C1308" s="9" t="s">
        <v>115</v>
      </c>
      <c r="D1308" s="27">
        <v>185</v>
      </c>
    </row>
    <row r="1309" spans="1:4">
      <c r="A1309" s="64" t="s">
        <v>564</v>
      </c>
      <c r="B1309" s="8">
        <f t="shared" si="21"/>
        <v>2022</v>
      </c>
      <c r="C1309" s="9" t="s">
        <v>116</v>
      </c>
      <c r="D1309" s="27">
        <v>135</v>
      </c>
    </row>
    <row r="1310" spans="1:4">
      <c r="A1310" s="64" t="s">
        <v>564</v>
      </c>
      <c r="B1310" s="8">
        <f t="shared" si="21"/>
        <v>2022</v>
      </c>
      <c r="C1310" s="9" t="s">
        <v>118</v>
      </c>
      <c r="D1310" s="27">
        <v>135</v>
      </c>
    </row>
    <row r="1311" spans="1:4">
      <c r="A1311" s="64" t="s">
        <v>565</v>
      </c>
      <c r="B1311" s="8">
        <f t="shared" si="21"/>
        <v>2022</v>
      </c>
      <c r="C1311" s="9" t="s">
        <v>115</v>
      </c>
      <c r="D1311" s="27">
        <v>185</v>
      </c>
    </row>
    <row r="1312" spans="1:4">
      <c r="A1312" s="64" t="s">
        <v>565</v>
      </c>
      <c r="B1312" s="8">
        <f t="shared" si="21"/>
        <v>2022</v>
      </c>
      <c r="C1312" s="9" t="s">
        <v>116</v>
      </c>
      <c r="D1312" s="27">
        <v>135</v>
      </c>
    </row>
    <row r="1313" spans="1:4">
      <c r="A1313" s="64" t="s">
        <v>565</v>
      </c>
      <c r="B1313" s="8">
        <f t="shared" si="21"/>
        <v>2022</v>
      </c>
      <c r="C1313" s="9" t="s">
        <v>118</v>
      </c>
      <c r="D1313" s="27">
        <v>135</v>
      </c>
    </row>
    <row r="1314" spans="1:4">
      <c r="A1314" s="64" t="s">
        <v>566</v>
      </c>
      <c r="B1314" s="8">
        <f t="shared" si="21"/>
        <v>2022</v>
      </c>
      <c r="C1314" s="9" t="s">
        <v>115</v>
      </c>
      <c r="D1314" s="27">
        <v>326.52999999999997</v>
      </c>
    </row>
    <row r="1315" spans="1:4">
      <c r="A1315" s="64" t="s">
        <v>566</v>
      </c>
      <c r="B1315" s="8">
        <f t="shared" si="21"/>
        <v>2022</v>
      </c>
      <c r="C1315" s="9" t="s">
        <v>116</v>
      </c>
      <c r="D1315" s="27">
        <v>172.74</v>
      </c>
    </row>
    <row r="1316" spans="1:4">
      <c r="A1316" s="64" t="s">
        <v>566</v>
      </c>
      <c r="B1316" s="8">
        <f t="shared" si="21"/>
        <v>2022</v>
      </c>
      <c r="C1316" s="9" t="s">
        <v>118</v>
      </c>
      <c r="D1316" s="27">
        <v>135</v>
      </c>
    </row>
    <row r="1317" spans="1:4">
      <c r="A1317" s="64" t="s">
        <v>567</v>
      </c>
      <c r="B1317" s="8">
        <f t="shared" si="21"/>
        <v>2022</v>
      </c>
      <c r="C1317" s="9" t="s">
        <v>115</v>
      </c>
      <c r="D1317" s="27">
        <v>326.52999999999997</v>
      </c>
    </row>
    <row r="1318" spans="1:4">
      <c r="A1318" s="64" t="s">
        <v>567</v>
      </c>
      <c r="B1318" s="8">
        <f t="shared" si="21"/>
        <v>2022</v>
      </c>
      <c r="C1318" s="9" t="s">
        <v>116</v>
      </c>
      <c r="D1318" s="27">
        <v>172.74</v>
      </c>
    </row>
    <row r="1319" spans="1:4">
      <c r="A1319" s="64" t="s">
        <v>567</v>
      </c>
      <c r="B1319" s="8">
        <f t="shared" si="21"/>
        <v>2022</v>
      </c>
      <c r="C1319" s="9" t="s">
        <v>118</v>
      </c>
      <c r="D1319" s="27">
        <v>125</v>
      </c>
    </row>
    <row r="1320" spans="1:4">
      <c r="A1320" s="64" t="s">
        <v>568</v>
      </c>
      <c r="B1320" s="8">
        <f t="shared" si="21"/>
        <v>2022</v>
      </c>
      <c r="C1320" s="9" t="s">
        <v>115</v>
      </c>
      <c r="D1320" s="27">
        <v>326.52999999999997</v>
      </c>
    </row>
    <row r="1321" spans="1:4">
      <c r="A1321" s="64" t="s">
        <v>568</v>
      </c>
      <c r="B1321" s="8">
        <f t="shared" si="21"/>
        <v>2022</v>
      </c>
      <c r="C1321" s="9" t="s">
        <v>116</v>
      </c>
      <c r="D1321" s="27">
        <v>172.74</v>
      </c>
    </row>
    <row r="1322" spans="1:4">
      <c r="A1322" s="64" t="s">
        <v>568</v>
      </c>
      <c r="B1322" s="8">
        <f t="shared" si="21"/>
        <v>2022</v>
      </c>
      <c r="C1322" s="9" t="s">
        <v>118</v>
      </c>
      <c r="D1322" s="27">
        <v>125</v>
      </c>
    </row>
    <row r="1323" spans="1:4">
      <c r="A1323" s="64" t="s">
        <v>569</v>
      </c>
      <c r="B1323" s="8">
        <f t="shared" si="21"/>
        <v>2022</v>
      </c>
      <c r="C1323" s="9" t="s">
        <v>115</v>
      </c>
      <c r="D1323" s="27">
        <v>266.77</v>
      </c>
    </row>
    <row r="1324" spans="1:4">
      <c r="A1324" s="64" t="s">
        <v>569</v>
      </c>
      <c r="B1324" s="8">
        <f t="shared" si="21"/>
        <v>2022</v>
      </c>
      <c r="C1324" s="9" t="s">
        <v>116</v>
      </c>
      <c r="D1324" s="27">
        <v>153.87</v>
      </c>
    </row>
    <row r="1325" spans="1:4">
      <c r="A1325" s="64" t="s">
        <v>569</v>
      </c>
      <c r="B1325" s="8">
        <f t="shared" si="21"/>
        <v>2022</v>
      </c>
      <c r="C1325" s="9" t="s">
        <v>118</v>
      </c>
      <c r="D1325" s="27">
        <v>125</v>
      </c>
    </row>
    <row r="1326" spans="1:4">
      <c r="A1326" s="64" t="s">
        <v>570</v>
      </c>
      <c r="B1326" s="8">
        <f t="shared" si="21"/>
        <v>2022</v>
      </c>
      <c r="C1326" s="9" t="s">
        <v>115</v>
      </c>
      <c r="D1326" s="27">
        <v>256.77</v>
      </c>
    </row>
    <row r="1327" spans="1:4">
      <c r="A1327" s="64" t="s">
        <v>570</v>
      </c>
      <c r="B1327" s="8">
        <f t="shared" si="21"/>
        <v>2022</v>
      </c>
      <c r="C1327" s="9" t="s">
        <v>116</v>
      </c>
      <c r="D1327" s="27">
        <v>185</v>
      </c>
    </row>
    <row r="1328" spans="1:4">
      <c r="A1328" s="64" t="s">
        <v>571</v>
      </c>
      <c r="B1328" s="8">
        <f t="shared" si="21"/>
        <v>2022</v>
      </c>
      <c r="C1328" s="9" t="s">
        <v>115</v>
      </c>
      <c r="D1328" s="27">
        <v>256.77</v>
      </c>
    </row>
    <row r="1329" spans="1:4">
      <c r="A1329" s="64" t="s">
        <v>571</v>
      </c>
      <c r="B1329" s="8">
        <f t="shared" si="21"/>
        <v>2022</v>
      </c>
      <c r="C1329" s="9" t="s">
        <v>116</v>
      </c>
      <c r="D1329" s="27">
        <v>185</v>
      </c>
    </row>
    <row r="1330" spans="1:4">
      <c r="A1330" s="64" t="s">
        <v>572</v>
      </c>
      <c r="B1330" s="8">
        <f t="shared" si="21"/>
        <v>2022</v>
      </c>
      <c r="C1330" s="9" t="s">
        <v>115</v>
      </c>
      <c r="D1330" s="27">
        <v>256.77</v>
      </c>
    </row>
    <row r="1331" spans="1:4">
      <c r="A1331" s="64" t="s">
        <v>572</v>
      </c>
      <c r="B1331" s="8">
        <f t="shared" si="21"/>
        <v>2022</v>
      </c>
      <c r="C1331" s="9" t="s">
        <v>116</v>
      </c>
      <c r="D1331" s="27">
        <v>185</v>
      </c>
    </row>
    <row r="1332" spans="1:4">
      <c r="A1332" s="64" t="s">
        <v>573</v>
      </c>
      <c r="B1332" s="8">
        <f t="shared" si="21"/>
        <v>2022</v>
      </c>
      <c r="C1332" s="9" t="s">
        <v>115</v>
      </c>
      <c r="D1332" s="27">
        <v>290</v>
      </c>
    </row>
    <row r="1333" spans="1:4">
      <c r="A1333" s="64" t="s">
        <v>573</v>
      </c>
      <c r="B1333" s="8">
        <f t="shared" si="21"/>
        <v>2022</v>
      </c>
      <c r="C1333" s="9" t="s">
        <v>116</v>
      </c>
      <c r="D1333" s="27">
        <v>140</v>
      </c>
    </row>
    <row r="1334" spans="1:4">
      <c r="A1334" s="64" t="s">
        <v>574</v>
      </c>
      <c r="B1334" s="8">
        <f t="shared" si="21"/>
        <v>2022</v>
      </c>
      <c r="C1334" s="9" t="s">
        <v>115</v>
      </c>
      <c r="D1334" s="27">
        <v>260</v>
      </c>
    </row>
    <row r="1335" spans="1:4">
      <c r="A1335" s="64" t="s">
        <v>574</v>
      </c>
      <c r="B1335" s="8">
        <f t="shared" si="21"/>
        <v>2022</v>
      </c>
      <c r="C1335" s="9" t="s">
        <v>116</v>
      </c>
      <c r="D1335" s="27">
        <v>130</v>
      </c>
    </row>
    <row r="1336" spans="1:4">
      <c r="A1336" s="64" t="s">
        <v>575</v>
      </c>
      <c r="B1336" s="8">
        <f t="shared" si="21"/>
        <v>2022</v>
      </c>
      <c r="C1336" s="9" t="s">
        <v>115</v>
      </c>
      <c r="D1336" s="27">
        <v>260</v>
      </c>
    </row>
    <row r="1337" spans="1:4">
      <c r="A1337" s="64" t="s">
        <v>575</v>
      </c>
      <c r="B1337" s="8">
        <f t="shared" si="21"/>
        <v>2022</v>
      </c>
      <c r="C1337" s="9" t="s">
        <v>116</v>
      </c>
      <c r="D1337" s="27">
        <v>130</v>
      </c>
    </row>
    <row r="1338" spans="1:4">
      <c r="A1338" s="64" t="s">
        <v>576</v>
      </c>
      <c r="B1338" s="8">
        <f t="shared" si="21"/>
        <v>2022</v>
      </c>
      <c r="C1338" s="9" t="s">
        <v>115</v>
      </c>
      <c r="D1338" s="27">
        <v>260</v>
      </c>
    </row>
    <row r="1339" spans="1:4">
      <c r="A1339" s="64" t="s">
        <v>576</v>
      </c>
      <c r="B1339" s="8">
        <f t="shared" si="21"/>
        <v>2022</v>
      </c>
      <c r="C1339" s="9" t="s">
        <v>116</v>
      </c>
      <c r="D1339" s="27">
        <v>130</v>
      </c>
    </row>
    <row r="1340" spans="1:4">
      <c r="A1340" s="64" t="s">
        <v>577</v>
      </c>
      <c r="B1340" s="8">
        <f t="shared" si="21"/>
        <v>2022</v>
      </c>
      <c r="C1340" s="9" t="s">
        <v>115</v>
      </c>
      <c r="D1340" s="27">
        <v>260</v>
      </c>
    </row>
    <row r="1341" spans="1:4">
      <c r="A1341" s="64" t="s">
        <v>577</v>
      </c>
      <c r="B1341" s="8">
        <f t="shared" si="21"/>
        <v>2022</v>
      </c>
      <c r="C1341" s="9" t="s">
        <v>116</v>
      </c>
      <c r="D1341" s="27">
        <v>120</v>
      </c>
    </row>
    <row r="1342" spans="1:4">
      <c r="A1342" s="64" t="s">
        <v>578</v>
      </c>
      <c r="B1342" s="8">
        <f t="shared" si="21"/>
        <v>2023</v>
      </c>
      <c r="C1342" s="9" t="s">
        <v>115</v>
      </c>
      <c r="D1342" s="27">
        <v>260</v>
      </c>
    </row>
    <row r="1343" spans="1:4">
      <c r="A1343" s="64" t="s">
        <v>578</v>
      </c>
      <c r="B1343" s="8">
        <f t="shared" si="21"/>
        <v>2023</v>
      </c>
      <c r="C1343" s="9" t="s">
        <v>116</v>
      </c>
      <c r="D1343" s="27">
        <v>120</v>
      </c>
    </row>
    <row r="1344" spans="1:4">
      <c r="A1344" s="64" t="s">
        <v>579</v>
      </c>
      <c r="B1344" s="8">
        <f t="shared" si="21"/>
        <v>2023</v>
      </c>
      <c r="C1344" s="9" t="s">
        <v>115</v>
      </c>
      <c r="D1344" s="27">
        <v>245</v>
      </c>
    </row>
    <row r="1345" spans="1:4">
      <c r="A1345" s="64" t="s">
        <v>579</v>
      </c>
      <c r="B1345" s="8">
        <f t="shared" si="21"/>
        <v>2023</v>
      </c>
      <c r="C1345" s="9" t="s">
        <v>116</v>
      </c>
      <c r="D1345" s="27">
        <v>120</v>
      </c>
    </row>
    <row r="1346" spans="1:4">
      <c r="A1346" s="64" t="s">
        <v>580</v>
      </c>
      <c r="B1346" s="8">
        <f t="shared" si="21"/>
        <v>2023</v>
      </c>
      <c r="C1346" s="9" t="s">
        <v>115</v>
      </c>
      <c r="D1346" s="27">
        <v>245</v>
      </c>
    </row>
    <row r="1347" spans="1:4">
      <c r="A1347" s="64" t="s">
        <v>580</v>
      </c>
      <c r="B1347" s="8">
        <f t="shared" si="21"/>
        <v>2023</v>
      </c>
      <c r="C1347" s="9" t="s">
        <v>116</v>
      </c>
      <c r="D1347" s="27">
        <v>120</v>
      </c>
    </row>
    <row r="1348" spans="1:4">
      <c r="A1348" s="64" t="s">
        <v>581</v>
      </c>
      <c r="B1348" s="8">
        <f t="shared" ref="B1348:B1411" si="22">YEAR(A1348)</f>
        <v>2023</v>
      </c>
      <c r="C1348" s="9" t="s">
        <v>115</v>
      </c>
      <c r="D1348" s="27">
        <v>255</v>
      </c>
    </row>
    <row r="1349" spans="1:4">
      <c r="A1349" s="64" t="s">
        <v>581</v>
      </c>
      <c r="B1349" s="8">
        <f t="shared" si="22"/>
        <v>2023</v>
      </c>
      <c r="C1349" s="9" t="s">
        <v>116</v>
      </c>
      <c r="D1349" s="27">
        <v>140</v>
      </c>
    </row>
    <row r="1350" spans="1:4">
      <c r="A1350" s="64" t="s">
        <v>582</v>
      </c>
      <c r="B1350" s="8">
        <f t="shared" si="22"/>
        <v>2023</v>
      </c>
      <c r="C1350" s="9" t="s">
        <v>115</v>
      </c>
      <c r="D1350" s="27">
        <v>305</v>
      </c>
    </row>
    <row r="1351" spans="1:4">
      <c r="A1351" s="64" t="s">
        <v>582</v>
      </c>
      <c r="B1351" s="8">
        <f t="shared" si="22"/>
        <v>2023</v>
      </c>
      <c r="C1351" s="9" t="s">
        <v>116</v>
      </c>
      <c r="D1351" s="27">
        <v>160</v>
      </c>
    </row>
    <row r="1352" spans="1:4">
      <c r="A1352" s="64" t="s">
        <v>583</v>
      </c>
      <c r="B1352" s="8">
        <f t="shared" si="22"/>
        <v>2023</v>
      </c>
      <c r="C1352" s="9" t="s">
        <v>115</v>
      </c>
      <c r="D1352" s="27">
        <v>340</v>
      </c>
    </row>
    <row r="1353" spans="1:4">
      <c r="A1353" s="64" t="s">
        <v>583</v>
      </c>
      <c r="B1353" s="8">
        <f t="shared" si="22"/>
        <v>2023</v>
      </c>
      <c r="C1353" s="9" t="s">
        <v>116</v>
      </c>
      <c r="D1353" s="27">
        <v>170</v>
      </c>
    </row>
    <row r="1354" spans="1:4">
      <c r="A1354" s="64" t="s">
        <v>584</v>
      </c>
      <c r="B1354" s="8">
        <f t="shared" si="22"/>
        <v>2023</v>
      </c>
      <c r="C1354" s="9" t="s">
        <v>115</v>
      </c>
      <c r="D1354" s="27">
        <v>410</v>
      </c>
    </row>
    <row r="1355" spans="1:4">
      <c r="A1355" s="64" t="s">
        <v>584</v>
      </c>
      <c r="B1355" s="8">
        <f t="shared" si="22"/>
        <v>2023</v>
      </c>
      <c r="C1355" s="9" t="s">
        <v>116</v>
      </c>
      <c r="D1355" s="27">
        <v>185</v>
      </c>
    </row>
    <row r="1356" spans="1:4">
      <c r="A1356" s="64" t="s">
        <v>585</v>
      </c>
      <c r="B1356" s="8">
        <f t="shared" si="22"/>
        <v>2023</v>
      </c>
      <c r="C1356" s="9" t="s">
        <v>115</v>
      </c>
      <c r="D1356" s="27">
        <v>410</v>
      </c>
    </row>
    <row r="1357" spans="1:4">
      <c r="A1357" s="64" t="s">
        <v>585</v>
      </c>
      <c r="B1357" s="8">
        <f t="shared" si="22"/>
        <v>2023</v>
      </c>
      <c r="C1357" s="9" t="s">
        <v>116</v>
      </c>
      <c r="D1357" s="27">
        <v>185</v>
      </c>
    </row>
    <row r="1358" spans="1:4">
      <c r="A1358" s="64" t="s">
        <v>586</v>
      </c>
      <c r="B1358" s="8">
        <f t="shared" si="22"/>
        <v>2023</v>
      </c>
      <c r="C1358" s="9" t="s">
        <v>115</v>
      </c>
      <c r="D1358" s="27">
        <v>410</v>
      </c>
    </row>
    <row r="1359" spans="1:4">
      <c r="A1359" s="64" t="s">
        <v>586</v>
      </c>
      <c r="B1359" s="8">
        <f t="shared" si="22"/>
        <v>2023</v>
      </c>
      <c r="C1359" s="9" t="s">
        <v>116</v>
      </c>
      <c r="D1359" s="27">
        <v>185</v>
      </c>
    </row>
    <row r="1360" spans="1:4">
      <c r="A1360" s="64" t="s">
        <v>586</v>
      </c>
      <c r="B1360" s="8">
        <f t="shared" si="22"/>
        <v>2023</v>
      </c>
      <c r="C1360" s="9" t="s">
        <v>118</v>
      </c>
      <c r="D1360" s="27">
        <v>185</v>
      </c>
    </row>
    <row r="1361" spans="1:4">
      <c r="A1361" s="64" t="s">
        <v>587</v>
      </c>
      <c r="B1361" s="8">
        <f t="shared" si="22"/>
        <v>2023</v>
      </c>
      <c r="C1361" s="9" t="s">
        <v>115</v>
      </c>
      <c r="D1361" s="27">
        <v>410</v>
      </c>
    </row>
    <row r="1362" spans="1:4">
      <c r="A1362" s="64" t="s">
        <v>587</v>
      </c>
      <c r="B1362" s="8">
        <f t="shared" si="22"/>
        <v>2023</v>
      </c>
      <c r="C1362" s="9" t="s">
        <v>116</v>
      </c>
      <c r="D1362" s="27">
        <v>195</v>
      </c>
    </row>
    <row r="1363" spans="1:4">
      <c r="A1363" s="64" t="s">
        <v>587</v>
      </c>
      <c r="B1363" s="8">
        <f t="shared" si="22"/>
        <v>2023</v>
      </c>
      <c r="C1363" s="9" t="s">
        <v>118</v>
      </c>
      <c r="D1363" s="27">
        <v>175</v>
      </c>
    </row>
    <row r="1364" spans="1:4">
      <c r="A1364" s="64" t="s">
        <v>588</v>
      </c>
      <c r="B1364" s="8">
        <f t="shared" si="22"/>
        <v>2023</v>
      </c>
      <c r="C1364" s="9" t="s">
        <v>115</v>
      </c>
      <c r="D1364" s="27">
        <v>340</v>
      </c>
    </row>
    <row r="1365" spans="1:4">
      <c r="A1365" s="64" t="s">
        <v>588</v>
      </c>
      <c r="B1365" s="8">
        <f t="shared" si="22"/>
        <v>2023</v>
      </c>
      <c r="C1365" s="9" t="s">
        <v>116</v>
      </c>
      <c r="D1365" s="27">
        <v>210</v>
      </c>
    </row>
    <row r="1366" spans="1:4">
      <c r="A1366" s="64" t="s">
        <v>588</v>
      </c>
      <c r="B1366" s="8">
        <f t="shared" si="22"/>
        <v>2023</v>
      </c>
      <c r="C1366" s="9" t="s">
        <v>118</v>
      </c>
      <c r="D1366" s="27">
        <v>175</v>
      </c>
    </row>
    <row r="1367" spans="1:4">
      <c r="A1367" s="64" t="s">
        <v>589</v>
      </c>
      <c r="B1367" s="8">
        <f t="shared" si="22"/>
        <v>2023</v>
      </c>
      <c r="C1367" s="9" t="s">
        <v>115</v>
      </c>
      <c r="D1367" s="27">
        <v>320</v>
      </c>
    </row>
    <row r="1368" spans="1:4">
      <c r="A1368" s="64" t="s">
        <v>589</v>
      </c>
      <c r="B1368" s="8">
        <f t="shared" si="22"/>
        <v>2023</v>
      </c>
      <c r="C1368" s="9" t="s">
        <v>116</v>
      </c>
      <c r="D1368" s="27">
        <v>170</v>
      </c>
    </row>
    <row r="1369" spans="1:4">
      <c r="A1369" s="64" t="s">
        <v>589</v>
      </c>
      <c r="B1369" s="8">
        <f t="shared" si="22"/>
        <v>2023</v>
      </c>
      <c r="C1369" s="9" t="s">
        <v>118</v>
      </c>
      <c r="D1369" s="27">
        <v>155</v>
      </c>
    </row>
    <row r="1370" spans="1:4">
      <c r="A1370" s="64" t="s">
        <v>590</v>
      </c>
      <c r="B1370" s="8">
        <f t="shared" si="22"/>
        <v>2023</v>
      </c>
      <c r="C1370" s="9" t="s">
        <v>115</v>
      </c>
      <c r="D1370" s="27">
        <v>300</v>
      </c>
    </row>
    <row r="1371" spans="1:4">
      <c r="A1371" s="64" t="s">
        <v>590</v>
      </c>
      <c r="B1371" s="8">
        <f t="shared" si="22"/>
        <v>2023</v>
      </c>
      <c r="C1371" s="9" t="s">
        <v>116</v>
      </c>
      <c r="D1371" s="27">
        <v>170</v>
      </c>
    </row>
    <row r="1372" spans="1:4">
      <c r="A1372" s="64" t="s">
        <v>590</v>
      </c>
      <c r="B1372" s="8">
        <f t="shared" si="22"/>
        <v>2023</v>
      </c>
      <c r="C1372" s="9" t="s">
        <v>118</v>
      </c>
      <c r="D1372" s="27">
        <v>155</v>
      </c>
    </row>
    <row r="1373" spans="1:4">
      <c r="A1373" s="64" t="s">
        <v>591</v>
      </c>
      <c r="B1373" s="8">
        <f t="shared" si="22"/>
        <v>2023</v>
      </c>
      <c r="C1373" s="9" t="s">
        <v>115</v>
      </c>
      <c r="D1373" s="27">
        <v>300</v>
      </c>
    </row>
    <row r="1374" spans="1:4">
      <c r="A1374" s="64" t="s">
        <v>591</v>
      </c>
      <c r="B1374" s="8">
        <f t="shared" si="22"/>
        <v>2023</v>
      </c>
      <c r="C1374" s="9" t="s">
        <v>116</v>
      </c>
      <c r="D1374" s="27">
        <v>165</v>
      </c>
    </row>
    <row r="1375" spans="1:4">
      <c r="A1375" s="64" t="s">
        <v>591</v>
      </c>
      <c r="B1375" s="8">
        <f t="shared" si="22"/>
        <v>2023</v>
      </c>
      <c r="C1375" s="9" t="s">
        <v>118</v>
      </c>
      <c r="D1375" s="27">
        <v>155</v>
      </c>
    </row>
    <row r="1376" spans="1:4">
      <c r="A1376" s="64" t="s">
        <v>592</v>
      </c>
      <c r="B1376" s="8">
        <f t="shared" si="22"/>
        <v>2023</v>
      </c>
      <c r="C1376" s="9" t="s">
        <v>115</v>
      </c>
      <c r="D1376" s="27">
        <v>325</v>
      </c>
    </row>
    <row r="1377" spans="1:4">
      <c r="A1377" s="64" t="s">
        <v>592</v>
      </c>
      <c r="B1377" s="8">
        <f t="shared" si="22"/>
        <v>2023</v>
      </c>
      <c r="C1377" s="9" t="s">
        <v>116</v>
      </c>
      <c r="D1377" s="27">
        <v>200</v>
      </c>
    </row>
    <row r="1378" spans="1:4">
      <c r="A1378" s="64" t="s">
        <v>592</v>
      </c>
      <c r="B1378" s="8">
        <f t="shared" si="22"/>
        <v>2023</v>
      </c>
      <c r="C1378" s="9" t="s">
        <v>118</v>
      </c>
      <c r="D1378" s="27">
        <v>155</v>
      </c>
    </row>
    <row r="1379" spans="1:4">
      <c r="A1379" s="64" t="s">
        <v>593</v>
      </c>
      <c r="B1379" s="8">
        <f t="shared" si="22"/>
        <v>2023</v>
      </c>
      <c r="C1379" s="9" t="s">
        <v>115</v>
      </c>
      <c r="D1379" s="27">
        <v>375</v>
      </c>
    </row>
    <row r="1380" spans="1:4">
      <c r="A1380" s="64" t="s">
        <v>593</v>
      </c>
      <c r="B1380" s="8">
        <f t="shared" si="22"/>
        <v>2023</v>
      </c>
      <c r="C1380" s="9" t="s">
        <v>116</v>
      </c>
      <c r="D1380" s="27">
        <v>210</v>
      </c>
    </row>
    <row r="1381" spans="1:4">
      <c r="A1381" s="64" t="s">
        <v>593</v>
      </c>
      <c r="B1381" s="8">
        <f t="shared" si="22"/>
        <v>2023</v>
      </c>
      <c r="C1381" s="9" t="s">
        <v>118</v>
      </c>
      <c r="D1381" s="27">
        <v>185</v>
      </c>
    </row>
    <row r="1382" spans="1:4">
      <c r="A1382" s="64" t="s">
        <v>594</v>
      </c>
      <c r="B1382" s="8">
        <f t="shared" si="22"/>
        <v>2023</v>
      </c>
      <c r="C1382" s="9" t="s">
        <v>115</v>
      </c>
      <c r="D1382" s="27">
        <v>385</v>
      </c>
    </row>
    <row r="1383" spans="1:4">
      <c r="A1383" s="64" t="s">
        <v>594</v>
      </c>
      <c r="B1383" s="8">
        <f t="shared" si="22"/>
        <v>2023</v>
      </c>
      <c r="C1383" s="9" t="s">
        <v>116</v>
      </c>
      <c r="D1383" s="27">
        <v>220</v>
      </c>
    </row>
    <row r="1384" spans="1:4">
      <c r="A1384" s="64" t="s">
        <v>594</v>
      </c>
      <c r="B1384" s="8">
        <f t="shared" si="22"/>
        <v>2023</v>
      </c>
      <c r="C1384" s="9" t="s">
        <v>118</v>
      </c>
      <c r="D1384" s="27">
        <v>220</v>
      </c>
    </row>
    <row r="1385" spans="1:4">
      <c r="A1385" s="64" t="s">
        <v>595</v>
      </c>
      <c r="B1385" s="8">
        <f t="shared" si="22"/>
        <v>2023</v>
      </c>
      <c r="C1385" s="9" t="s">
        <v>115</v>
      </c>
      <c r="D1385" s="27">
        <v>385</v>
      </c>
    </row>
    <row r="1386" spans="1:4">
      <c r="A1386" s="64" t="s">
        <v>595</v>
      </c>
      <c r="B1386" s="8">
        <f t="shared" si="22"/>
        <v>2023</v>
      </c>
      <c r="C1386" s="9" t="s">
        <v>116</v>
      </c>
      <c r="D1386" s="27">
        <v>220</v>
      </c>
    </row>
    <row r="1387" spans="1:4">
      <c r="A1387" s="64" t="s">
        <v>595</v>
      </c>
      <c r="B1387" s="8">
        <f t="shared" si="22"/>
        <v>2023</v>
      </c>
      <c r="C1387" s="9" t="s">
        <v>118</v>
      </c>
      <c r="D1387" s="27">
        <v>220</v>
      </c>
    </row>
    <row r="1388" spans="1:4">
      <c r="A1388" s="64" t="s">
        <v>596</v>
      </c>
      <c r="B1388" s="8">
        <f t="shared" si="22"/>
        <v>2023</v>
      </c>
      <c r="C1388" s="9" t="s">
        <v>115</v>
      </c>
      <c r="D1388" s="27">
        <v>400</v>
      </c>
    </row>
    <row r="1389" spans="1:4">
      <c r="A1389" s="64" t="s">
        <v>596</v>
      </c>
      <c r="B1389" s="8">
        <f t="shared" si="22"/>
        <v>2023</v>
      </c>
      <c r="C1389" s="9" t="s">
        <v>116</v>
      </c>
      <c r="D1389" s="27">
        <v>185</v>
      </c>
    </row>
    <row r="1390" spans="1:4">
      <c r="A1390" s="64" t="s">
        <v>596</v>
      </c>
      <c r="B1390" s="8">
        <f t="shared" si="22"/>
        <v>2023</v>
      </c>
      <c r="C1390" s="9" t="s">
        <v>118</v>
      </c>
      <c r="D1390" s="27">
        <v>155</v>
      </c>
    </row>
    <row r="1391" spans="1:4">
      <c r="A1391" s="64" t="s">
        <v>597</v>
      </c>
      <c r="B1391" s="8">
        <f t="shared" si="22"/>
        <v>2023</v>
      </c>
      <c r="C1391" s="9" t="s">
        <v>115</v>
      </c>
      <c r="D1391" s="27">
        <v>360</v>
      </c>
    </row>
    <row r="1392" spans="1:4">
      <c r="A1392" s="64" t="s">
        <v>597</v>
      </c>
      <c r="B1392" s="8">
        <f t="shared" si="22"/>
        <v>2023</v>
      </c>
      <c r="C1392" s="9" t="s">
        <v>116</v>
      </c>
      <c r="D1392" s="27">
        <v>170</v>
      </c>
    </row>
    <row r="1393" spans="1:4">
      <c r="A1393" s="64" t="s">
        <v>597</v>
      </c>
      <c r="B1393" s="8">
        <f t="shared" si="22"/>
        <v>2023</v>
      </c>
      <c r="C1393" s="9" t="s">
        <v>118</v>
      </c>
      <c r="D1393" s="27">
        <v>140</v>
      </c>
    </row>
    <row r="1394" spans="1:4">
      <c r="A1394" s="64" t="s">
        <v>598</v>
      </c>
      <c r="B1394" s="8">
        <f t="shared" si="22"/>
        <v>2023</v>
      </c>
      <c r="C1394" s="9" t="s">
        <v>115</v>
      </c>
      <c r="D1394" s="27">
        <v>310</v>
      </c>
    </row>
    <row r="1395" spans="1:4">
      <c r="A1395" s="64" t="s">
        <v>598</v>
      </c>
      <c r="B1395" s="8">
        <f t="shared" si="22"/>
        <v>2023</v>
      </c>
      <c r="C1395" s="9" t="s">
        <v>116</v>
      </c>
      <c r="D1395" s="27">
        <v>145</v>
      </c>
    </row>
    <row r="1396" spans="1:4">
      <c r="A1396" s="64" t="s">
        <v>598</v>
      </c>
      <c r="B1396" s="8">
        <f t="shared" si="22"/>
        <v>2023</v>
      </c>
      <c r="C1396" s="9" t="s">
        <v>118</v>
      </c>
      <c r="D1396" s="27">
        <v>130</v>
      </c>
    </row>
    <row r="1397" spans="1:4">
      <c r="A1397" s="64" t="s">
        <v>599</v>
      </c>
      <c r="B1397" s="8">
        <f t="shared" si="22"/>
        <v>2023</v>
      </c>
      <c r="C1397" s="9" t="s">
        <v>115</v>
      </c>
      <c r="D1397" s="27">
        <v>280</v>
      </c>
    </row>
    <row r="1398" spans="1:4">
      <c r="A1398" s="64" t="s">
        <v>599</v>
      </c>
      <c r="B1398" s="8">
        <f t="shared" si="22"/>
        <v>2023</v>
      </c>
      <c r="C1398" s="9" t="s">
        <v>116</v>
      </c>
      <c r="D1398" s="27">
        <v>130</v>
      </c>
    </row>
    <row r="1399" spans="1:4">
      <c r="A1399" s="64" t="s">
        <v>599</v>
      </c>
      <c r="B1399" s="8">
        <f t="shared" si="22"/>
        <v>2023</v>
      </c>
      <c r="C1399" s="9" t="s">
        <v>118</v>
      </c>
      <c r="D1399" s="27">
        <v>115</v>
      </c>
    </row>
    <row r="1400" spans="1:4">
      <c r="A1400" s="64" t="s">
        <v>600</v>
      </c>
      <c r="B1400" s="8">
        <f t="shared" si="22"/>
        <v>2023</v>
      </c>
      <c r="C1400" s="9" t="s">
        <v>115</v>
      </c>
      <c r="D1400" s="27">
        <v>224.03</v>
      </c>
    </row>
    <row r="1401" spans="1:4">
      <c r="A1401" s="64" t="s">
        <v>600</v>
      </c>
      <c r="B1401" s="8">
        <f t="shared" si="22"/>
        <v>2023</v>
      </c>
      <c r="C1401" s="9" t="s">
        <v>116</v>
      </c>
      <c r="D1401" s="27">
        <v>120</v>
      </c>
    </row>
    <row r="1402" spans="1:4">
      <c r="A1402" s="64" t="s">
        <v>600</v>
      </c>
      <c r="B1402" s="8">
        <f t="shared" si="22"/>
        <v>2023</v>
      </c>
      <c r="C1402" s="9" t="s">
        <v>118</v>
      </c>
      <c r="D1402" s="27">
        <v>85</v>
      </c>
    </row>
    <row r="1403" spans="1:4">
      <c r="A1403" s="64" t="s">
        <v>601</v>
      </c>
      <c r="B1403" s="8">
        <f t="shared" si="22"/>
        <v>2023</v>
      </c>
      <c r="C1403" s="9" t="s">
        <v>115</v>
      </c>
      <c r="D1403" s="27">
        <v>224.03</v>
      </c>
    </row>
    <row r="1404" spans="1:4">
      <c r="A1404" s="64" t="s">
        <v>601</v>
      </c>
      <c r="B1404" s="8">
        <f t="shared" si="22"/>
        <v>2023</v>
      </c>
      <c r="C1404" s="9" t="s">
        <v>116</v>
      </c>
      <c r="D1404" s="27">
        <v>120</v>
      </c>
    </row>
    <row r="1405" spans="1:4">
      <c r="A1405" s="64" t="s">
        <v>601</v>
      </c>
      <c r="B1405" s="8">
        <f t="shared" si="22"/>
        <v>2023</v>
      </c>
      <c r="C1405" s="9" t="s">
        <v>118</v>
      </c>
      <c r="D1405" s="27">
        <v>85</v>
      </c>
    </row>
    <row r="1406" spans="1:4">
      <c r="A1406" s="64" t="s">
        <v>602</v>
      </c>
      <c r="B1406" s="8">
        <f t="shared" si="22"/>
        <v>2023</v>
      </c>
      <c r="C1406" s="9" t="s">
        <v>115</v>
      </c>
      <c r="D1406" s="27">
        <v>220.32</v>
      </c>
    </row>
    <row r="1407" spans="1:4">
      <c r="A1407" s="64" t="s">
        <v>602</v>
      </c>
      <c r="B1407" s="8">
        <f t="shared" si="22"/>
        <v>2023</v>
      </c>
      <c r="C1407" s="9" t="s">
        <v>116</v>
      </c>
      <c r="D1407" s="27">
        <v>120</v>
      </c>
    </row>
    <row r="1408" spans="1:4">
      <c r="A1408" s="64" t="s">
        <v>602</v>
      </c>
      <c r="B1408" s="8">
        <f t="shared" si="22"/>
        <v>2023</v>
      </c>
      <c r="C1408" s="9" t="s">
        <v>118</v>
      </c>
      <c r="D1408" s="27">
        <v>85</v>
      </c>
    </row>
    <row r="1409" spans="1:4">
      <c r="A1409" s="64" t="s">
        <v>603</v>
      </c>
      <c r="B1409" s="8">
        <f t="shared" si="22"/>
        <v>2023</v>
      </c>
      <c r="C1409" s="9" t="s">
        <v>115</v>
      </c>
      <c r="D1409" s="27">
        <v>236.05</v>
      </c>
    </row>
    <row r="1410" spans="1:4">
      <c r="A1410" s="64" t="s">
        <v>603</v>
      </c>
      <c r="B1410" s="8">
        <f t="shared" si="22"/>
        <v>2023</v>
      </c>
      <c r="C1410" s="9" t="s">
        <v>116</v>
      </c>
      <c r="D1410" s="27">
        <v>102.98</v>
      </c>
    </row>
    <row r="1411" spans="1:4">
      <c r="A1411" s="64" t="s">
        <v>603</v>
      </c>
      <c r="B1411" s="8">
        <f t="shared" si="22"/>
        <v>2023</v>
      </c>
      <c r="C1411" s="9" t="s">
        <v>118</v>
      </c>
      <c r="D1411" s="27">
        <v>99.84</v>
      </c>
    </row>
    <row r="1412" spans="1:4">
      <c r="A1412" s="64" t="s">
        <v>604</v>
      </c>
      <c r="B1412" s="8">
        <f t="shared" ref="B1412:B1475" si="23">YEAR(A1412)</f>
        <v>2023</v>
      </c>
      <c r="C1412" s="9" t="s">
        <v>115</v>
      </c>
      <c r="D1412" s="27">
        <v>273.79000000000002</v>
      </c>
    </row>
    <row r="1413" spans="1:4">
      <c r="A1413" s="64" t="s">
        <v>604</v>
      </c>
      <c r="B1413" s="8">
        <f t="shared" si="23"/>
        <v>2023</v>
      </c>
      <c r="C1413" s="9" t="s">
        <v>116</v>
      </c>
      <c r="D1413" s="27">
        <v>112.42</v>
      </c>
    </row>
    <row r="1414" spans="1:4">
      <c r="A1414" s="64" t="s">
        <v>604</v>
      </c>
      <c r="B1414" s="8">
        <f t="shared" si="23"/>
        <v>2023</v>
      </c>
      <c r="C1414" s="9" t="s">
        <v>118</v>
      </c>
      <c r="D1414" s="27">
        <v>135</v>
      </c>
    </row>
    <row r="1415" spans="1:4">
      <c r="A1415" s="64" t="s">
        <v>605</v>
      </c>
      <c r="B1415" s="8">
        <f t="shared" si="23"/>
        <v>2023</v>
      </c>
      <c r="C1415" s="9" t="s">
        <v>115</v>
      </c>
      <c r="D1415" s="27">
        <v>170</v>
      </c>
    </row>
    <row r="1416" spans="1:4">
      <c r="A1416" s="64" t="s">
        <v>605</v>
      </c>
      <c r="B1416" s="8">
        <f t="shared" si="23"/>
        <v>2023</v>
      </c>
      <c r="C1416" s="9" t="s">
        <v>116</v>
      </c>
      <c r="D1416" s="27">
        <v>115</v>
      </c>
    </row>
    <row r="1417" spans="1:4">
      <c r="A1417" s="64" t="s">
        <v>605</v>
      </c>
      <c r="B1417" s="8">
        <f t="shared" si="23"/>
        <v>2023</v>
      </c>
      <c r="C1417" s="9" t="s">
        <v>118</v>
      </c>
      <c r="D1417" s="27">
        <v>135</v>
      </c>
    </row>
    <row r="1418" spans="1:4">
      <c r="A1418" s="64" t="s">
        <v>606</v>
      </c>
      <c r="B1418" s="8">
        <f t="shared" si="23"/>
        <v>2023</v>
      </c>
      <c r="C1418" s="9" t="s">
        <v>115</v>
      </c>
      <c r="D1418" s="27">
        <v>170</v>
      </c>
    </row>
    <row r="1419" spans="1:4">
      <c r="A1419" s="64" t="s">
        <v>606</v>
      </c>
      <c r="B1419" s="8">
        <f t="shared" si="23"/>
        <v>2023</v>
      </c>
      <c r="C1419" s="9" t="s">
        <v>116</v>
      </c>
      <c r="D1419" s="27">
        <v>115</v>
      </c>
    </row>
    <row r="1420" spans="1:4">
      <c r="A1420" s="64" t="s">
        <v>606</v>
      </c>
      <c r="B1420" s="8">
        <f t="shared" si="23"/>
        <v>2023</v>
      </c>
      <c r="C1420" s="9" t="s">
        <v>118</v>
      </c>
      <c r="D1420" s="27">
        <v>135</v>
      </c>
    </row>
    <row r="1421" spans="1:4">
      <c r="A1421" s="64" t="s">
        <v>607</v>
      </c>
      <c r="B1421" s="8">
        <f t="shared" si="23"/>
        <v>2023</v>
      </c>
      <c r="C1421" s="9" t="s">
        <v>115</v>
      </c>
      <c r="D1421" s="27">
        <v>170</v>
      </c>
    </row>
    <row r="1422" spans="1:4">
      <c r="A1422" s="64" t="s">
        <v>607</v>
      </c>
      <c r="B1422" s="8">
        <f t="shared" si="23"/>
        <v>2023</v>
      </c>
      <c r="C1422" s="9" t="s">
        <v>116</v>
      </c>
      <c r="D1422" s="27">
        <v>115</v>
      </c>
    </row>
    <row r="1423" spans="1:4">
      <c r="A1423" s="64" t="s">
        <v>607</v>
      </c>
      <c r="B1423" s="8">
        <f t="shared" si="23"/>
        <v>2023</v>
      </c>
      <c r="C1423" s="9" t="s">
        <v>118</v>
      </c>
      <c r="D1423" s="27">
        <v>135</v>
      </c>
    </row>
    <row r="1424" spans="1:4">
      <c r="A1424" s="64" t="s">
        <v>608</v>
      </c>
      <c r="B1424" s="8">
        <f t="shared" si="23"/>
        <v>2023</v>
      </c>
      <c r="C1424" s="9" t="s">
        <v>115</v>
      </c>
      <c r="D1424" s="27">
        <v>170</v>
      </c>
    </row>
    <row r="1425" spans="1:4">
      <c r="A1425" s="64" t="s">
        <v>608</v>
      </c>
      <c r="B1425" s="8">
        <f t="shared" si="23"/>
        <v>2023</v>
      </c>
      <c r="C1425" s="9" t="s">
        <v>116</v>
      </c>
      <c r="D1425" s="27">
        <v>105</v>
      </c>
    </row>
    <row r="1426" spans="1:4">
      <c r="A1426" s="64" t="s">
        <v>608</v>
      </c>
      <c r="B1426" s="8">
        <f t="shared" si="23"/>
        <v>2023</v>
      </c>
      <c r="C1426" s="9" t="s">
        <v>118</v>
      </c>
      <c r="D1426" s="27">
        <v>135</v>
      </c>
    </row>
    <row r="1427" spans="1:4">
      <c r="A1427" s="64" t="s">
        <v>609</v>
      </c>
      <c r="B1427" s="8">
        <f t="shared" si="23"/>
        <v>2023</v>
      </c>
      <c r="C1427" s="9" t="s">
        <v>115</v>
      </c>
      <c r="D1427" s="27">
        <v>160</v>
      </c>
    </row>
    <row r="1428" spans="1:4">
      <c r="A1428" s="64" t="s">
        <v>609</v>
      </c>
      <c r="B1428" s="8">
        <f t="shared" si="23"/>
        <v>2023</v>
      </c>
      <c r="C1428" s="9" t="s">
        <v>116</v>
      </c>
      <c r="D1428" s="27">
        <v>95</v>
      </c>
    </row>
    <row r="1429" spans="1:4">
      <c r="A1429" s="64" t="s">
        <v>609</v>
      </c>
      <c r="B1429" s="8">
        <f t="shared" si="23"/>
        <v>2023</v>
      </c>
      <c r="C1429" s="9" t="s">
        <v>118</v>
      </c>
      <c r="D1429" s="27">
        <v>135</v>
      </c>
    </row>
    <row r="1430" spans="1:4">
      <c r="A1430" s="64" t="s">
        <v>610</v>
      </c>
      <c r="B1430" s="8">
        <f t="shared" si="23"/>
        <v>2023</v>
      </c>
      <c r="C1430" s="9" t="s">
        <v>115</v>
      </c>
      <c r="D1430" s="27">
        <v>160</v>
      </c>
    </row>
    <row r="1431" spans="1:4">
      <c r="A1431" s="64" t="s">
        <v>610</v>
      </c>
      <c r="B1431" s="8">
        <f t="shared" si="23"/>
        <v>2023</v>
      </c>
      <c r="C1431" s="9" t="s">
        <v>116</v>
      </c>
      <c r="D1431" s="27">
        <v>95</v>
      </c>
    </row>
    <row r="1432" spans="1:4">
      <c r="A1432" s="64" t="s">
        <v>610</v>
      </c>
      <c r="B1432" s="8">
        <f t="shared" si="23"/>
        <v>2023</v>
      </c>
      <c r="C1432" s="9" t="s">
        <v>118</v>
      </c>
      <c r="D1432" s="27">
        <v>135</v>
      </c>
    </row>
    <row r="1433" spans="1:4">
      <c r="A1433" s="64" t="s">
        <v>611</v>
      </c>
      <c r="B1433" s="8">
        <f t="shared" si="23"/>
        <v>2023</v>
      </c>
      <c r="C1433" s="9" t="s">
        <v>115</v>
      </c>
      <c r="D1433" s="27">
        <v>170</v>
      </c>
    </row>
    <row r="1434" spans="1:4">
      <c r="A1434" s="64" t="s">
        <v>611</v>
      </c>
      <c r="B1434" s="8">
        <f t="shared" si="23"/>
        <v>2023</v>
      </c>
      <c r="C1434" s="9" t="s">
        <v>116</v>
      </c>
      <c r="D1434" s="27">
        <v>100</v>
      </c>
    </row>
    <row r="1435" spans="1:4">
      <c r="A1435" s="64" t="s">
        <v>611</v>
      </c>
      <c r="B1435" s="8">
        <f t="shared" si="23"/>
        <v>2023</v>
      </c>
      <c r="C1435" s="9" t="s">
        <v>118</v>
      </c>
      <c r="D1435" s="27">
        <v>140</v>
      </c>
    </row>
    <row r="1436" spans="1:4">
      <c r="A1436" s="64" t="s">
        <v>612</v>
      </c>
      <c r="B1436" s="8">
        <f t="shared" si="23"/>
        <v>2023</v>
      </c>
      <c r="C1436" s="9" t="s">
        <v>115</v>
      </c>
      <c r="D1436" s="27">
        <v>170</v>
      </c>
    </row>
    <row r="1437" spans="1:4">
      <c r="A1437" s="64" t="s">
        <v>612</v>
      </c>
      <c r="B1437" s="8">
        <f t="shared" si="23"/>
        <v>2023</v>
      </c>
      <c r="C1437" s="9" t="s">
        <v>116</v>
      </c>
      <c r="D1437" s="27">
        <v>100</v>
      </c>
    </row>
    <row r="1438" spans="1:4">
      <c r="A1438" s="64" t="s">
        <v>612</v>
      </c>
      <c r="B1438" s="8">
        <f t="shared" si="23"/>
        <v>2023</v>
      </c>
      <c r="C1438" s="9" t="s">
        <v>118</v>
      </c>
      <c r="D1438" s="27">
        <v>140</v>
      </c>
    </row>
    <row r="1439" spans="1:4">
      <c r="A1439" s="64" t="s">
        <v>613</v>
      </c>
      <c r="B1439" s="8">
        <f t="shared" si="23"/>
        <v>2023</v>
      </c>
      <c r="C1439" s="9" t="s">
        <v>115</v>
      </c>
      <c r="D1439" s="27">
        <v>170</v>
      </c>
    </row>
    <row r="1440" spans="1:4">
      <c r="A1440" s="64" t="s">
        <v>613</v>
      </c>
      <c r="B1440" s="8">
        <f t="shared" si="23"/>
        <v>2023</v>
      </c>
      <c r="C1440" s="9" t="s">
        <v>116</v>
      </c>
      <c r="D1440" s="27">
        <v>100</v>
      </c>
    </row>
    <row r="1441" spans="1:4">
      <c r="A1441" s="64" t="s">
        <v>613</v>
      </c>
      <c r="B1441" s="8">
        <f t="shared" si="23"/>
        <v>2023</v>
      </c>
      <c r="C1441" s="9" t="s">
        <v>118</v>
      </c>
      <c r="D1441" s="27">
        <v>140</v>
      </c>
    </row>
    <row r="1442" spans="1:4">
      <c r="A1442" s="64" t="s">
        <v>614</v>
      </c>
      <c r="B1442" s="8">
        <f t="shared" si="23"/>
        <v>2023</v>
      </c>
      <c r="C1442" s="9" t="s">
        <v>115</v>
      </c>
      <c r="D1442" s="27">
        <v>170</v>
      </c>
    </row>
    <row r="1443" spans="1:4">
      <c r="A1443" s="64" t="s">
        <v>614</v>
      </c>
      <c r="B1443" s="8">
        <f t="shared" si="23"/>
        <v>2023</v>
      </c>
      <c r="C1443" s="9" t="s">
        <v>116</v>
      </c>
      <c r="D1443" s="27">
        <v>100</v>
      </c>
    </row>
    <row r="1444" spans="1:4">
      <c r="A1444" s="64" t="s">
        <v>614</v>
      </c>
      <c r="B1444" s="8">
        <f t="shared" si="23"/>
        <v>2023</v>
      </c>
      <c r="C1444" s="9" t="s">
        <v>118</v>
      </c>
      <c r="D1444" s="27">
        <v>140</v>
      </c>
    </row>
    <row r="1445" spans="1:4">
      <c r="A1445" s="64" t="s">
        <v>615</v>
      </c>
      <c r="B1445" s="8">
        <f t="shared" si="23"/>
        <v>2023</v>
      </c>
      <c r="C1445" s="9" t="s">
        <v>115</v>
      </c>
      <c r="D1445" s="27">
        <v>273.79000000000002</v>
      </c>
    </row>
    <row r="1446" spans="1:4">
      <c r="A1446" s="64" t="s">
        <v>615</v>
      </c>
      <c r="B1446" s="8">
        <f t="shared" si="23"/>
        <v>2023</v>
      </c>
      <c r="C1446" s="9" t="s">
        <v>116</v>
      </c>
      <c r="D1446" s="27">
        <v>110</v>
      </c>
    </row>
    <row r="1447" spans="1:4">
      <c r="A1447" s="64" t="s">
        <v>615</v>
      </c>
      <c r="B1447" s="8">
        <f t="shared" si="23"/>
        <v>2023</v>
      </c>
      <c r="C1447" s="9" t="s">
        <v>118</v>
      </c>
      <c r="D1447" s="27">
        <v>140</v>
      </c>
    </row>
    <row r="1448" spans="1:4">
      <c r="A1448" s="64" t="s">
        <v>616</v>
      </c>
      <c r="B1448" s="8">
        <f t="shared" si="23"/>
        <v>2023</v>
      </c>
      <c r="C1448" s="9" t="s">
        <v>115</v>
      </c>
      <c r="D1448" s="27">
        <v>273.79000000000002</v>
      </c>
    </row>
    <row r="1449" spans="1:4">
      <c r="A1449" s="64" t="s">
        <v>616</v>
      </c>
      <c r="B1449" s="8">
        <f t="shared" si="23"/>
        <v>2023</v>
      </c>
      <c r="C1449" s="9" t="s">
        <v>116</v>
      </c>
      <c r="D1449" s="27">
        <v>120</v>
      </c>
    </row>
    <row r="1450" spans="1:4">
      <c r="A1450" s="64" t="s">
        <v>616</v>
      </c>
      <c r="B1450" s="8">
        <f t="shared" si="23"/>
        <v>2023</v>
      </c>
      <c r="C1450" s="9" t="s">
        <v>118</v>
      </c>
      <c r="D1450" s="27">
        <v>140</v>
      </c>
    </row>
    <row r="1451" spans="1:4">
      <c r="A1451" s="64" t="s">
        <v>617</v>
      </c>
      <c r="B1451" s="8">
        <f t="shared" si="23"/>
        <v>2023</v>
      </c>
      <c r="C1451" s="9" t="s">
        <v>115</v>
      </c>
      <c r="D1451" s="27">
        <v>249.92</v>
      </c>
    </row>
    <row r="1452" spans="1:4">
      <c r="A1452" s="64" t="s">
        <v>617</v>
      </c>
      <c r="B1452" s="8">
        <f t="shared" si="23"/>
        <v>2023</v>
      </c>
      <c r="C1452" s="9" t="s">
        <v>116</v>
      </c>
      <c r="D1452" s="27">
        <v>120</v>
      </c>
    </row>
    <row r="1453" spans="1:4">
      <c r="A1453" s="64" t="s">
        <v>617</v>
      </c>
      <c r="B1453" s="8">
        <f t="shared" si="23"/>
        <v>2023</v>
      </c>
      <c r="C1453" s="9" t="s">
        <v>118</v>
      </c>
      <c r="D1453" s="27">
        <v>140</v>
      </c>
    </row>
    <row r="1454" spans="1:4">
      <c r="A1454" s="64" t="s">
        <v>618</v>
      </c>
      <c r="B1454" s="8">
        <f t="shared" si="23"/>
        <v>2023</v>
      </c>
      <c r="C1454" s="9" t="s">
        <v>115</v>
      </c>
      <c r="D1454" s="27">
        <v>249.92</v>
      </c>
    </row>
    <row r="1455" spans="1:4">
      <c r="A1455" s="64" t="s">
        <v>618</v>
      </c>
      <c r="B1455" s="8">
        <f t="shared" si="23"/>
        <v>2023</v>
      </c>
      <c r="C1455" s="9" t="s">
        <v>116</v>
      </c>
      <c r="D1455" s="27">
        <v>132.58000000000001</v>
      </c>
    </row>
    <row r="1456" spans="1:4">
      <c r="A1456" s="64" t="s">
        <v>618</v>
      </c>
      <c r="B1456" s="8">
        <f t="shared" si="23"/>
        <v>2023</v>
      </c>
      <c r="C1456" s="9" t="s">
        <v>118</v>
      </c>
      <c r="D1456" s="27">
        <v>130</v>
      </c>
    </row>
    <row r="1457" spans="1:4">
      <c r="A1457" s="64" t="s">
        <v>619</v>
      </c>
      <c r="B1457" s="8">
        <f t="shared" si="23"/>
        <v>2023</v>
      </c>
      <c r="C1457" s="9" t="s">
        <v>115</v>
      </c>
      <c r="D1457" s="27">
        <v>237.34</v>
      </c>
    </row>
    <row r="1458" spans="1:4">
      <c r="A1458" s="64" t="s">
        <v>619</v>
      </c>
      <c r="B1458" s="8">
        <f t="shared" si="23"/>
        <v>2023</v>
      </c>
      <c r="C1458" s="9" t="s">
        <v>116</v>
      </c>
      <c r="D1458" s="27">
        <v>132.58000000000001</v>
      </c>
    </row>
    <row r="1459" spans="1:4">
      <c r="A1459" s="64" t="s">
        <v>619</v>
      </c>
      <c r="B1459" s="8">
        <f t="shared" si="23"/>
        <v>2023</v>
      </c>
      <c r="C1459" s="9" t="s">
        <v>118</v>
      </c>
      <c r="D1459" s="27">
        <v>130</v>
      </c>
    </row>
    <row r="1460" spans="1:4">
      <c r="A1460" s="64" t="s">
        <v>620</v>
      </c>
      <c r="B1460" s="8">
        <f t="shared" si="23"/>
        <v>2023</v>
      </c>
      <c r="C1460" s="9" t="s">
        <v>115</v>
      </c>
      <c r="D1460" s="27">
        <v>237.34</v>
      </c>
    </row>
    <row r="1461" spans="1:4">
      <c r="A1461" s="64" t="s">
        <v>620</v>
      </c>
      <c r="B1461" s="8">
        <f t="shared" si="23"/>
        <v>2023</v>
      </c>
      <c r="C1461" s="9" t="s">
        <v>116</v>
      </c>
      <c r="D1461" s="27">
        <v>132.58000000000001</v>
      </c>
    </row>
    <row r="1462" spans="1:4">
      <c r="A1462" s="64" t="s">
        <v>620</v>
      </c>
      <c r="B1462" s="8">
        <f t="shared" si="23"/>
        <v>2023</v>
      </c>
      <c r="C1462" s="9" t="s">
        <v>118</v>
      </c>
      <c r="D1462" s="27">
        <v>130</v>
      </c>
    </row>
    <row r="1463" spans="1:4">
      <c r="A1463" s="64" t="s">
        <v>621</v>
      </c>
      <c r="B1463" s="8">
        <f t="shared" si="23"/>
        <v>2023</v>
      </c>
      <c r="C1463" s="9" t="s">
        <v>115</v>
      </c>
      <c r="D1463" s="27">
        <v>237.34</v>
      </c>
    </row>
    <row r="1464" spans="1:4">
      <c r="A1464" s="64" t="s">
        <v>621</v>
      </c>
      <c r="B1464" s="8">
        <f t="shared" si="23"/>
        <v>2023</v>
      </c>
      <c r="C1464" s="9" t="s">
        <v>116</v>
      </c>
      <c r="D1464" s="27">
        <v>176.61</v>
      </c>
    </row>
    <row r="1465" spans="1:4">
      <c r="A1465" s="64" t="s">
        <v>621</v>
      </c>
      <c r="B1465" s="8">
        <f t="shared" si="23"/>
        <v>2023</v>
      </c>
      <c r="C1465" s="9" t="s">
        <v>118</v>
      </c>
      <c r="D1465" s="27">
        <v>130</v>
      </c>
    </row>
    <row r="1466" spans="1:4">
      <c r="A1466" s="64" t="s">
        <v>622</v>
      </c>
      <c r="B1466" s="8">
        <f t="shared" si="23"/>
        <v>2023</v>
      </c>
      <c r="C1466" s="9" t="s">
        <v>115</v>
      </c>
      <c r="D1466" s="27">
        <v>243.63</v>
      </c>
    </row>
    <row r="1467" spans="1:4">
      <c r="A1467" s="64" t="s">
        <v>622</v>
      </c>
      <c r="B1467" s="8">
        <f t="shared" si="23"/>
        <v>2023</v>
      </c>
      <c r="C1467" s="9" t="s">
        <v>116</v>
      </c>
      <c r="D1467" s="27">
        <v>164.03</v>
      </c>
    </row>
    <row r="1468" spans="1:4">
      <c r="A1468" s="64" t="s">
        <v>622</v>
      </c>
      <c r="B1468" s="8">
        <f t="shared" si="23"/>
        <v>2023</v>
      </c>
      <c r="C1468" s="9" t="s">
        <v>118</v>
      </c>
      <c r="D1468" s="27">
        <v>130</v>
      </c>
    </row>
    <row r="1469" spans="1:4">
      <c r="A1469" s="64" t="s">
        <v>623</v>
      </c>
      <c r="B1469" s="8">
        <f t="shared" si="23"/>
        <v>2023</v>
      </c>
      <c r="C1469" s="9" t="s">
        <v>115</v>
      </c>
      <c r="D1469" s="27">
        <v>249.92</v>
      </c>
    </row>
    <row r="1470" spans="1:4">
      <c r="A1470" s="64" t="s">
        <v>623</v>
      </c>
      <c r="B1470" s="8">
        <f t="shared" si="23"/>
        <v>2023</v>
      </c>
      <c r="C1470" s="9" t="s">
        <v>116</v>
      </c>
      <c r="D1470" s="27">
        <v>135.72999999999999</v>
      </c>
    </row>
    <row r="1471" spans="1:4">
      <c r="A1471" s="64" t="s">
        <v>623</v>
      </c>
      <c r="B1471" s="8">
        <f t="shared" si="23"/>
        <v>2023</v>
      </c>
      <c r="C1471" s="9" t="s">
        <v>118</v>
      </c>
      <c r="D1471" s="27">
        <v>130</v>
      </c>
    </row>
    <row r="1472" spans="1:4">
      <c r="A1472" s="64" t="s">
        <v>624</v>
      </c>
      <c r="B1472" s="8">
        <f t="shared" si="23"/>
        <v>2023</v>
      </c>
      <c r="C1472" s="9" t="s">
        <v>115</v>
      </c>
      <c r="D1472" s="27">
        <v>237.34</v>
      </c>
    </row>
    <row r="1473" spans="1:4">
      <c r="A1473" s="64" t="s">
        <v>624</v>
      </c>
      <c r="B1473" s="8">
        <f t="shared" si="23"/>
        <v>2023</v>
      </c>
      <c r="C1473" s="9" t="s">
        <v>116</v>
      </c>
      <c r="D1473" s="27">
        <v>151.44999999999999</v>
      </c>
    </row>
    <row r="1474" spans="1:4">
      <c r="A1474" s="64" t="s">
        <v>624</v>
      </c>
      <c r="B1474" s="8">
        <f t="shared" si="23"/>
        <v>2023</v>
      </c>
      <c r="C1474" s="9" t="s">
        <v>118</v>
      </c>
      <c r="D1474" s="27">
        <v>130</v>
      </c>
    </row>
    <row r="1475" spans="1:4">
      <c r="A1475" s="64" t="s">
        <v>625</v>
      </c>
      <c r="B1475" s="8">
        <f t="shared" si="23"/>
        <v>2023</v>
      </c>
      <c r="C1475" s="9" t="s">
        <v>115</v>
      </c>
      <c r="D1475" s="27">
        <v>280</v>
      </c>
    </row>
    <row r="1476" spans="1:4">
      <c r="A1476" s="64" t="s">
        <v>625</v>
      </c>
      <c r="B1476" s="8">
        <f t="shared" ref="B1476:B1539" si="24">YEAR(A1476)</f>
        <v>2023</v>
      </c>
      <c r="C1476" s="9" t="s">
        <v>116</v>
      </c>
      <c r="D1476" s="27">
        <v>180</v>
      </c>
    </row>
    <row r="1477" spans="1:4">
      <c r="A1477" s="64" t="s">
        <v>626</v>
      </c>
      <c r="B1477" s="8">
        <f t="shared" si="24"/>
        <v>2023</v>
      </c>
      <c r="C1477" s="9" t="s">
        <v>115</v>
      </c>
      <c r="D1477" s="27">
        <v>280</v>
      </c>
    </row>
    <row r="1478" spans="1:4">
      <c r="A1478" s="64" t="s">
        <v>626</v>
      </c>
      <c r="B1478" s="8">
        <f t="shared" si="24"/>
        <v>2023</v>
      </c>
      <c r="C1478" s="9" t="s">
        <v>116</v>
      </c>
      <c r="D1478" s="27">
        <v>180</v>
      </c>
    </row>
    <row r="1479" spans="1:4">
      <c r="A1479" s="64" t="s">
        <v>627</v>
      </c>
      <c r="B1479" s="8">
        <f t="shared" si="24"/>
        <v>2023</v>
      </c>
      <c r="C1479" s="9" t="s">
        <v>115</v>
      </c>
      <c r="D1479" s="27">
        <v>285</v>
      </c>
    </row>
    <row r="1480" spans="1:4">
      <c r="A1480" s="64" t="s">
        <v>627</v>
      </c>
      <c r="B1480" s="8">
        <f t="shared" si="24"/>
        <v>2023</v>
      </c>
      <c r="C1480" s="9" t="s">
        <v>116</v>
      </c>
      <c r="D1480" s="27">
        <v>180</v>
      </c>
    </row>
    <row r="1481" spans="1:4">
      <c r="A1481" s="64" t="s">
        <v>628</v>
      </c>
      <c r="B1481" s="8">
        <f t="shared" si="24"/>
        <v>2023</v>
      </c>
      <c r="C1481" s="9" t="s">
        <v>115</v>
      </c>
      <c r="D1481" s="27">
        <v>335</v>
      </c>
    </row>
    <row r="1482" spans="1:4">
      <c r="A1482" s="64" t="s">
        <v>628</v>
      </c>
      <c r="B1482" s="8">
        <f t="shared" si="24"/>
        <v>2023</v>
      </c>
      <c r="C1482" s="9" t="s">
        <v>116</v>
      </c>
      <c r="D1482" s="27">
        <v>195</v>
      </c>
    </row>
    <row r="1483" spans="1:4">
      <c r="A1483" s="64" t="s">
        <v>629</v>
      </c>
      <c r="B1483" s="8">
        <f t="shared" si="24"/>
        <v>2023</v>
      </c>
      <c r="C1483" s="9" t="s">
        <v>115</v>
      </c>
      <c r="D1483" s="27">
        <v>340</v>
      </c>
    </row>
    <row r="1484" spans="1:4">
      <c r="A1484" s="64" t="s">
        <v>629</v>
      </c>
      <c r="B1484" s="8">
        <f t="shared" si="24"/>
        <v>2023</v>
      </c>
      <c r="C1484" s="9" t="s">
        <v>116</v>
      </c>
      <c r="D1484" s="27">
        <v>215</v>
      </c>
    </row>
    <row r="1485" spans="1:4">
      <c r="A1485" s="64" t="s">
        <v>630</v>
      </c>
      <c r="B1485" s="8">
        <f t="shared" si="24"/>
        <v>2023</v>
      </c>
      <c r="C1485" s="9" t="s">
        <v>115</v>
      </c>
      <c r="D1485" s="27">
        <v>340</v>
      </c>
    </row>
    <row r="1486" spans="1:4">
      <c r="A1486" s="64" t="s">
        <v>630</v>
      </c>
      <c r="B1486" s="8">
        <f t="shared" si="24"/>
        <v>2023</v>
      </c>
      <c r="C1486" s="9" t="s">
        <v>116</v>
      </c>
      <c r="D1486" s="27">
        <v>215</v>
      </c>
    </row>
    <row r="1487" spans="1:4">
      <c r="A1487" s="64" t="s">
        <v>631</v>
      </c>
      <c r="B1487" s="8">
        <f t="shared" si="24"/>
        <v>2024</v>
      </c>
      <c r="C1487" s="9" t="s">
        <v>115</v>
      </c>
      <c r="D1487" s="27">
        <v>325</v>
      </c>
    </row>
    <row r="1488" spans="1:4">
      <c r="A1488" s="64" t="s">
        <v>631</v>
      </c>
      <c r="B1488" s="8">
        <f t="shared" si="24"/>
        <v>2024</v>
      </c>
      <c r="C1488" s="9" t="s">
        <v>116</v>
      </c>
      <c r="D1488" s="27">
        <v>200</v>
      </c>
    </row>
    <row r="1489" spans="1:4">
      <c r="A1489" s="64" t="s">
        <v>631</v>
      </c>
      <c r="B1489" s="8">
        <f t="shared" si="24"/>
        <v>2024</v>
      </c>
      <c r="C1489" s="9" t="s">
        <v>118</v>
      </c>
      <c r="D1489" s="27">
        <v>135</v>
      </c>
    </row>
    <row r="1490" spans="1:4">
      <c r="A1490" s="64" t="s">
        <v>632</v>
      </c>
      <c r="B1490" s="8">
        <f t="shared" si="24"/>
        <v>2024</v>
      </c>
      <c r="C1490" s="9" t="s">
        <v>115</v>
      </c>
      <c r="D1490" s="27">
        <v>305</v>
      </c>
    </row>
    <row r="1491" spans="1:4">
      <c r="A1491" s="64" t="s">
        <v>632</v>
      </c>
      <c r="B1491" s="8">
        <f t="shared" si="24"/>
        <v>2024</v>
      </c>
      <c r="C1491" s="9" t="s">
        <v>116</v>
      </c>
      <c r="D1491" s="27">
        <v>205</v>
      </c>
    </row>
    <row r="1492" spans="1:4">
      <c r="A1492" s="64" t="s">
        <v>632</v>
      </c>
      <c r="B1492" s="8">
        <f t="shared" si="24"/>
        <v>2024</v>
      </c>
      <c r="C1492" s="9" t="s">
        <v>118</v>
      </c>
      <c r="D1492" s="27">
        <v>135</v>
      </c>
    </row>
    <row r="1493" spans="1:4">
      <c r="A1493" s="64" t="s">
        <v>633</v>
      </c>
      <c r="B1493" s="8">
        <f t="shared" si="24"/>
        <v>2024</v>
      </c>
      <c r="C1493" s="9" t="s">
        <v>115</v>
      </c>
      <c r="D1493" s="27">
        <v>305</v>
      </c>
    </row>
    <row r="1494" spans="1:4">
      <c r="A1494" s="64" t="s">
        <v>633</v>
      </c>
      <c r="B1494" s="8">
        <f t="shared" si="24"/>
        <v>2024</v>
      </c>
      <c r="C1494" s="9" t="s">
        <v>116</v>
      </c>
      <c r="D1494" s="27">
        <v>155</v>
      </c>
    </row>
    <row r="1495" spans="1:4">
      <c r="A1495" s="64" t="s">
        <v>633</v>
      </c>
      <c r="B1495" s="8">
        <f t="shared" si="24"/>
        <v>2024</v>
      </c>
      <c r="C1495" s="9" t="s">
        <v>118</v>
      </c>
      <c r="D1495" s="27">
        <v>115</v>
      </c>
    </row>
    <row r="1496" spans="1:4">
      <c r="A1496" s="64" t="s">
        <v>634</v>
      </c>
      <c r="B1496" s="8">
        <f t="shared" si="24"/>
        <v>2024</v>
      </c>
      <c r="C1496" s="9" t="s">
        <v>115</v>
      </c>
      <c r="D1496" s="27">
        <v>305</v>
      </c>
    </row>
    <row r="1497" spans="1:4">
      <c r="A1497" s="64" t="s">
        <v>634</v>
      </c>
      <c r="B1497" s="8">
        <f t="shared" si="24"/>
        <v>2024</v>
      </c>
      <c r="C1497" s="9" t="s">
        <v>116</v>
      </c>
      <c r="D1497" s="27">
        <v>135</v>
      </c>
    </row>
    <row r="1498" spans="1:4">
      <c r="A1498" s="64" t="s">
        <v>634</v>
      </c>
      <c r="B1498" s="8">
        <f t="shared" si="24"/>
        <v>2024</v>
      </c>
      <c r="C1498" s="9" t="s">
        <v>118</v>
      </c>
      <c r="D1498" s="27">
        <v>115</v>
      </c>
    </row>
    <row r="1499" spans="1:4">
      <c r="A1499" s="64" t="s">
        <v>635</v>
      </c>
      <c r="B1499" s="8">
        <f t="shared" si="24"/>
        <v>2024</v>
      </c>
      <c r="C1499" s="9" t="s">
        <v>115</v>
      </c>
      <c r="D1499" s="27">
        <v>280</v>
      </c>
    </row>
    <row r="1500" spans="1:4">
      <c r="A1500" s="64" t="s">
        <v>635</v>
      </c>
      <c r="B1500" s="8">
        <f t="shared" si="24"/>
        <v>2024</v>
      </c>
      <c r="C1500" s="9" t="s">
        <v>116</v>
      </c>
      <c r="D1500" s="27">
        <v>125</v>
      </c>
    </row>
    <row r="1501" spans="1:4">
      <c r="A1501" s="64" t="s">
        <v>635</v>
      </c>
      <c r="B1501" s="8">
        <f t="shared" si="24"/>
        <v>2024</v>
      </c>
      <c r="C1501" s="9" t="s">
        <v>118</v>
      </c>
      <c r="D1501" s="27">
        <v>115</v>
      </c>
    </row>
    <row r="1502" spans="1:4">
      <c r="A1502" s="64" t="s">
        <v>636</v>
      </c>
      <c r="B1502" s="8">
        <f t="shared" si="24"/>
        <v>2024</v>
      </c>
      <c r="C1502" s="9" t="s">
        <v>115</v>
      </c>
      <c r="D1502" s="27">
        <v>270</v>
      </c>
    </row>
    <row r="1503" spans="1:4">
      <c r="A1503" s="64" t="s">
        <v>636</v>
      </c>
      <c r="B1503" s="8">
        <f t="shared" si="24"/>
        <v>2024</v>
      </c>
      <c r="C1503" s="9" t="s">
        <v>116</v>
      </c>
      <c r="D1503" s="27">
        <v>125</v>
      </c>
    </row>
    <row r="1504" spans="1:4">
      <c r="A1504" s="64" t="s">
        <v>636</v>
      </c>
      <c r="B1504" s="8">
        <f t="shared" si="24"/>
        <v>2024</v>
      </c>
      <c r="C1504" s="9" t="s">
        <v>118</v>
      </c>
      <c r="D1504" s="27">
        <v>115</v>
      </c>
    </row>
    <row r="1505" spans="1:4">
      <c r="A1505" s="64" t="s">
        <v>637</v>
      </c>
      <c r="B1505" s="8">
        <f t="shared" si="24"/>
        <v>2024</v>
      </c>
      <c r="C1505" s="9" t="s">
        <v>115</v>
      </c>
      <c r="D1505" s="27">
        <v>270</v>
      </c>
    </row>
    <row r="1506" spans="1:4">
      <c r="A1506" s="64" t="s">
        <v>637</v>
      </c>
      <c r="B1506" s="8">
        <f t="shared" si="24"/>
        <v>2024</v>
      </c>
      <c r="C1506" s="9" t="s">
        <v>116</v>
      </c>
      <c r="D1506" s="27">
        <v>120</v>
      </c>
    </row>
    <row r="1507" spans="1:4">
      <c r="A1507" s="64" t="s">
        <v>637</v>
      </c>
      <c r="B1507" s="8">
        <f t="shared" si="24"/>
        <v>2024</v>
      </c>
      <c r="C1507" s="9" t="s">
        <v>118</v>
      </c>
      <c r="D1507" s="27">
        <v>115</v>
      </c>
    </row>
    <row r="1508" spans="1:4">
      <c r="A1508" s="64" t="s">
        <v>638</v>
      </c>
      <c r="B1508" s="8">
        <f t="shared" si="24"/>
        <v>2024</v>
      </c>
      <c r="C1508" s="9" t="s">
        <v>115</v>
      </c>
      <c r="D1508" s="27">
        <v>270</v>
      </c>
    </row>
    <row r="1509" spans="1:4">
      <c r="A1509" s="64" t="s">
        <v>638</v>
      </c>
      <c r="B1509" s="8">
        <f t="shared" si="24"/>
        <v>2024</v>
      </c>
      <c r="C1509" s="9" t="s">
        <v>116</v>
      </c>
      <c r="D1509" s="27">
        <v>120</v>
      </c>
    </row>
    <row r="1510" spans="1:4">
      <c r="A1510" s="64" t="s">
        <v>638</v>
      </c>
      <c r="B1510" s="8">
        <f t="shared" si="24"/>
        <v>2024</v>
      </c>
      <c r="C1510" s="9" t="s">
        <v>118</v>
      </c>
      <c r="D1510" s="27">
        <v>115</v>
      </c>
    </row>
    <row r="1511" spans="1:4">
      <c r="A1511" s="64" t="s">
        <v>639</v>
      </c>
      <c r="B1511" s="8">
        <f t="shared" si="24"/>
        <v>2024</v>
      </c>
      <c r="C1511" s="9" t="s">
        <v>115</v>
      </c>
      <c r="D1511" s="27">
        <v>270</v>
      </c>
    </row>
    <row r="1512" spans="1:4">
      <c r="A1512" s="64" t="s">
        <v>639</v>
      </c>
      <c r="B1512" s="8">
        <f t="shared" si="24"/>
        <v>2024</v>
      </c>
      <c r="C1512" s="9" t="s">
        <v>116</v>
      </c>
      <c r="D1512" s="27">
        <v>120</v>
      </c>
    </row>
    <row r="1513" spans="1:4">
      <c r="A1513" s="64" t="s">
        <v>639</v>
      </c>
      <c r="B1513" s="8">
        <f t="shared" si="24"/>
        <v>2024</v>
      </c>
      <c r="C1513" s="9" t="s">
        <v>118</v>
      </c>
      <c r="D1513" s="27">
        <v>115</v>
      </c>
    </row>
    <row r="1514" spans="1:4">
      <c r="A1514" s="64" t="s">
        <v>640</v>
      </c>
      <c r="B1514" s="8">
        <f t="shared" si="24"/>
        <v>2024</v>
      </c>
      <c r="C1514" s="9" t="s">
        <v>115</v>
      </c>
      <c r="D1514" s="27">
        <v>280</v>
      </c>
    </row>
    <row r="1515" spans="1:4">
      <c r="A1515" s="64" t="s">
        <v>640</v>
      </c>
      <c r="B1515" s="8">
        <f t="shared" si="24"/>
        <v>2024</v>
      </c>
      <c r="C1515" s="9" t="s">
        <v>116</v>
      </c>
      <c r="D1515" s="27">
        <v>120</v>
      </c>
    </row>
    <row r="1516" spans="1:4">
      <c r="A1516" s="64" t="s">
        <v>640</v>
      </c>
      <c r="B1516" s="8">
        <f t="shared" si="24"/>
        <v>2024</v>
      </c>
      <c r="C1516" s="9" t="s">
        <v>118</v>
      </c>
      <c r="D1516" s="27">
        <v>115</v>
      </c>
    </row>
    <row r="1517" spans="1:4">
      <c r="A1517" s="64" t="s">
        <v>641</v>
      </c>
      <c r="B1517" s="8">
        <f t="shared" si="24"/>
        <v>2024</v>
      </c>
      <c r="C1517" s="9" t="s">
        <v>115</v>
      </c>
      <c r="D1517" s="27">
        <v>290</v>
      </c>
    </row>
    <row r="1518" spans="1:4">
      <c r="A1518" s="64" t="s">
        <v>641</v>
      </c>
      <c r="B1518" s="8">
        <f t="shared" si="24"/>
        <v>2024</v>
      </c>
      <c r="C1518" s="9" t="s">
        <v>116</v>
      </c>
      <c r="D1518" s="27">
        <v>145</v>
      </c>
    </row>
    <row r="1519" spans="1:4">
      <c r="A1519" s="64" t="s">
        <v>641</v>
      </c>
      <c r="B1519" s="8">
        <f t="shared" si="24"/>
        <v>2024</v>
      </c>
      <c r="C1519" s="9" t="s">
        <v>118</v>
      </c>
      <c r="D1519" s="27">
        <v>115</v>
      </c>
    </row>
    <row r="1520" spans="1:4">
      <c r="A1520" s="64" t="s">
        <v>642</v>
      </c>
      <c r="B1520" s="8">
        <f t="shared" si="24"/>
        <v>2024</v>
      </c>
      <c r="C1520" s="9" t="s">
        <v>115</v>
      </c>
      <c r="D1520" s="27">
        <v>295</v>
      </c>
    </row>
    <row r="1521" spans="1:4">
      <c r="A1521" s="64" t="s">
        <v>642</v>
      </c>
      <c r="B1521" s="8">
        <f t="shared" si="24"/>
        <v>2024</v>
      </c>
      <c r="C1521" s="9" t="s">
        <v>116</v>
      </c>
      <c r="D1521" s="27">
        <v>170</v>
      </c>
    </row>
    <row r="1522" spans="1:4">
      <c r="A1522" s="64" t="s">
        <v>642</v>
      </c>
      <c r="B1522" s="8">
        <f t="shared" si="24"/>
        <v>2024</v>
      </c>
      <c r="C1522" s="9" t="s">
        <v>118</v>
      </c>
      <c r="D1522" s="27">
        <v>115</v>
      </c>
    </row>
    <row r="1523" spans="1:4">
      <c r="A1523" s="64" t="s">
        <v>643</v>
      </c>
      <c r="B1523" s="8">
        <f t="shared" si="24"/>
        <v>2024</v>
      </c>
      <c r="C1523" s="9" t="s">
        <v>115</v>
      </c>
      <c r="D1523" s="27">
        <v>305</v>
      </c>
    </row>
    <row r="1524" spans="1:4">
      <c r="A1524" s="64" t="s">
        <v>643</v>
      </c>
      <c r="B1524" s="8">
        <f t="shared" si="24"/>
        <v>2024</v>
      </c>
      <c r="C1524" s="9" t="s">
        <v>116</v>
      </c>
      <c r="D1524" s="27">
        <v>160</v>
      </c>
    </row>
    <row r="1525" spans="1:4">
      <c r="A1525" s="64" t="s">
        <v>643</v>
      </c>
      <c r="B1525" s="8">
        <f t="shared" si="24"/>
        <v>2024</v>
      </c>
      <c r="C1525" s="9" t="s">
        <v>118</v>
      </c>
      <c r="D1525" s="27">
        <v>115</v>
      </c>
    </row>
    <row r="1526" spans="1:4">
      <c r="A1526" s="64" t="s">
        <v>644</v>
      </c>
      <c r="B1526" s="8">
        <f t="shared" si="24"/>
        <v>2024</v>
      </c>
      <c r="C1526" s="9" t="s">
        <v>115</v>
      </c>
      <c r="D1526" s="27">
        <v>305</v>
      </c>
    </row>
    <row r="1527" spans="1:4">
      <c r="A1527" s="64" t="s">
        <v>644</v>
      </c>
      <c r="B1527" s="8">
        <f t="shared" si="24"/>
        <v>2024</v>
      </c>
      <c r="C1527" s="9" t="s">
        <v>116</v>
      </c>
      <c r="D1527" s="27">
        <v>160</v>
      </c>
    </row>
    <row r="1528" spans="1:4">
      <c r="A1528" s="64" t="s">
        <v>644</v>
      </c>
      <c r="B1528" s="8">
        <f t="shared" si="24"/>
        <v>2024</v>
      </c>
      <c r="C1528" s="9" t="s">
        <v>118</v>
      </c>
      <c r="D1528" s="27">
        <v>115</v>
      </c>
    </row>
    <row r="1529" spans="1:4">
      <c r="A1529" s="64" t="s">
        <v>645</v>
      </c>
      <c r="B1529" s="8">
        <f t="shared" si="24"/>
        <v>2024</v>
      </c>
      <c r="C1529" s="9" t="s">
        <v>115</v>
      </c>
      <c r="D1529" s="27">
        <v>260</v>
      </c>
    </row>
    <row r="1530" spans="1:4">
      <c r="A1530" s="64" t="s">
        <v>645</v>
      </c>
      <c r="B1530" s="8">
        <f t="shared" si="24"/>
        <v>2024</v>
      </c>
      <c r="C1530" s="9" t="s">
        <v>116</v>
      </c>
      <c r="D1530" s="27">
        <v>160</v>
      </c>
    </row>
    <row r="1531" spans="1:4">
      <c r="A1531" s="64" t="s">
        <v>645</v>
      </c>
      <c r="B1531" s="8">
        <f t="shared" si="24"/>
        <v>2024</v>
      </c>
      <c r="C1531" s="9" t="s">
        <v>118</v>
      </c>
      <c r="D1531" s="27">
        <v>115</v>
      </c>
    </row>
    <row r="1532" spans="1:4">
      <c r="A1532" s="64" t="s">
        <v>646</v>
      </c>
      <c r="B1532" s="8">
        <f t="shared" si="24"/>
        <v>2024</v>
      </c>
      <c r="C1532" s="9" t="s">
        <v>115</v>
      </c>
      <c r="D1532" s="27">
        <v>260</v>
      </c>
    </row>
    <row r="1533" spans="1:4">
      <c r="A1533" s="64" t="s">
        <v>646</v>
      </c>
      <c r="B1533" s="8">
        <f t="shared" si="24"/>
        <v>2024</v>
      </c>
      <c r="C1533" s="9" t="s">
        <v>116</v>
      </c>
      <c r="D1533" s="27">
        <v>120</v>
      </c>
    </row>
    <row r="1534" spans="1:4">
      <c r="A1534" s="64" t="s">
        <v>646</v>
      </c>
      <c r="B1534" s="8">
        <f t="shared" si="24"/>
        <v>2024</v>
      </c>
      <c r="C1534" s="9" t="s">
        <v>118</v>
      </c>
      <c r="D1534" s="27">
        <v>95</v>
      </c>
    </row>
    <row r="1535" spans="1:4">
      <c r="A1535" s="64" t="s">
        <v>647</v>
      </c>
      <c r="B1535" s="8">
        <f t="shared" si="24"/>
        <v>2024</v>
      </c>
      <c r="C1535" s="9" t="s">
        <v>115</v>
      </c>
      <c r="D1535" s="27">
        <v>260</v>
      </c>
    </row>
    <row r="1536" spans="1:4">
      <c r="A1536" s="64" t="s">
        <v>647</v>
      </c>
      <c r="B1536" s="8">
        <f t="shared" si="24"/>
        <v>2024</v>
      </c>
      <c r="C1536" s="9" t="s">
        <v>116</v>
      </c>
      <c r="D1536" s="27">
        <v>120</v>
      </c>
    </row>
    <row r="1537" spans="1:4">
      <c r="A1537" s="64" t="s">
        <v>647</v>
      </c>
      <c r="B1537" s="8">
        <f t="shared" si="24"/>
        <v>2024</v>
      </c>
      <c r="C1537" s="9" t="s">
        <v>118</v>
      </c>
      <c r="D1537" s="27">
        <v>95</v>
      </c>
    </row>
    <row r="1538" spans="1:4">
      <c r="A1538" s="64" t="s">
        <v>648</v>
      </c>
      <c r="B1538" s="8">
        <f t="shared" si="24"/>
        <v>2024</v>
      </c>
      <c r="C1538" s="9" t="s">
        <v>115</v>
      </c>
      <c r="D1538" s="27">
        <v>240</v>
      </c>
    </row>
    <row r="1539" spans="1:4">
      <c r="A1539" s="64" t="s">
        <v>648</v>
      </c>
      <c r="B1539" s="8">
        <f t="shared" si="24"/>
        <v>2024</v>
      </c>
      <c r="C1539" s="9" t="s">
        <v>116</v>
      </c>
      <c r="D1539" s="27">
        <v>110</v>
      </c>
    </row>
    <row r="1540" spans="1:4">
      <c r="A1540" s="64" t="s">
        <v>648</v>
      </c>
      <c r="B1540" s="8">
        <f t="shared" ref="B1540:B1603" si="25">YEAR(A1540)</f>
        <v>2024</v>
      </c>
      <c r="C1540" s="9" t="s">
        <v>118</v>
      </c>
      <c r="D1540" s="27">
        <v>85</v>
      </c>
    </row>
    <row r="1541" spans="1:4">
      <c r="A1541" s="64" t="s">
        <v>649</v>
      </c>
      <c r="B1541" s="8">
        <f t="shared" si="25"/>
        <v>2024</v>
      </c>
      <c r="C1541" s="9" t="s">
        <v>115</v>
      </c>
      <c r="D1541" s="27">
        <v>245</v>
      </c>
    </row>
    <row r="1542" spans="1:4">
      <c r="A1542" s="64" t="s">
        <v>649</v>
      </c>
      <c r="B1542" s="8">
        <f t="shared" si="25"/>
        <v>2024</v>
      </c>
      <c r="C1542" s="9" t="s">
        <v>116</v>
      </c>
      <c r="D1542" s="27">
        <v>110</v>
      </c>
    </row>
    <row r="1543" spans="1:4">
      <c r="A1543" s="64" t="s">
        <v>649</v>
      </c>
      <c r="B1543" s="8">
        <f t="shared" si="25"/>
        <v>2024</v>
      </c>
      <c r="C1543" s="9" t="s">
        <v>118</v>
      </c>
      <c r="D1543" s="27">
        <v>85</v>
      </c>
    </row>
    <row r="1544" spans="1:4">
      <c r="A1544" s="64" t="s">
        <v>650</v>
      </c>
      <c r="B1544" s="8">
        <f t="shared" si="25"/>
        <v>2024</v>
      </c>
      <c r="C1544" s="9" t="s">
        <v>115</v>
      </c>
      <c r="D1544" s="27">
        <v>225</v>
      </c>
    </row>
    <row r="1545" spans="1:4">
      <c r="A1545" s="64" t="s">
        <v>650</v>
      </c>
      <c r="B1545" s="8">
        <f t="shared" si="25"/>
        <v>2024</v>
      </c>
      <c r="C1545" s="9" t="s">
        <v>116</v>
      </c>
      <c r="D1545" s="27">
        <v>90</v>
      </c>
    </row>
    <row r="1546" spans="1:4">
      <c r="A1546" s="64" t="s">
        <v>650</v>
      </c>
      <c r="B1546" s="8">
        <f t="shared" si="25"/>
        <v>2024</v>
      </c>
      <c r="C1546" s="9" t="s">
        <v>118</v>
      </c>
      <c r="D1546" s="27">
        <v>85</v>
      </c>
    </row>
    <row r="1547" spans="1:4">
      <c r="A1547" s="64" t="s">
        <v>651</v>
      </c>
      <c r="B1547" s="8">
        <f t="shared" si="25"/>
        <v>2024</v>
      </c>
      <c r="C1547" s="9" t="s">
        <v>115</v>
      </c>
      <c r="D1547" s="27">
        <v>225</v>
      </c>
    </row>
    <row r="1548" spans="1:4">
      <c r="A1548" s="64" t="s">
        <v>651</v>
      </c>
      <c r="B1548" s="8">
        <f t="shared" si="25"/>
        <v>2024</v>
      </c>
      <c r="C1548" s="9" t="s">
        <v>116</v>
      </c>
      <c r="D1548" s="27">
        <v>90</v>
      </c>
    </row>
    <row r="1549" spans="1:4">
      <c r="A1549" s="64" t="s">
        <v>651</v>
      </c>
      <c r="B1549" s="8">
        <f t="shared" si="25"/>
        <v>2024</v>
      </c>
      <c r="C1549" s="9" t="s">
        <v>118</v>
      </c>
      <c r="D1549" s="27">
        <v>85</v>
      </c>
    </row>
    <row r="1550" spans="1:4">
      <c r="A1550" s="64" t="s">
        <v>652</v>
      </c>
      <c r="B1550" s="8">
        <f t="shared" si="25"/>
        <v>2024</v>
      </c>
      <c r="C1550" s="9" t="s">
        <v>115</v>
      </c>
      <c r="D1550" s="27">
        <v>210</v>
      </c>
    </row>
    <row r="1551" spans="1:4">
      <c r="A1551" s="64" t="s">
        <v>652</v>
      </c>
      <c r="B1551" s="8">
        <f t="shared" si="25"/>
        <v>2024</v>
      </c>
      <c r="C1551" s="9" t="s">
        <v>116</v>
      </c>
      <c r="D1551" s="27">
        <v>85</v>
      </c>
    </row>
    <row r="1552" spans="1:4">
      <c r="A1552" s="64" t="s">
        <v>652</v>
      </c>
      <c r="B1552" s="8">
        <f t="shared" si="25"/>
        <v>2024</v>
      </c>
      <c r="C1552" s="9" t="s">
        <v>118</v>
      </c>
      <c r="D1552" s="27">
        <v>75</v>
      </c>
    </row>
    <row r="1553" spans="1:4">
      <c r="A1553" s="64" t="s">
        <v>653</v>
      </c>
      <c r="B1553" s="8">
        <f t="shared" si="25"/>
        <v>2024</v>
      </c>
      <c r="C1553" s="9" t="s">
        <v>115</v>
      </c>
      <c r="D1553" s="27">
        <v>200</v>
      </c>
    </row>
    <row r="1554" spans="1:4">
      <c r="A1554" s="64" t="s">
        <v>653</v>
      </c>
      <c r="B1554" s="8">
        <f t="shared" si="25"/>
        <v>2024</v>
      </c>
      <c r="C1554" s="9" t="s">
        <v>116</v>
      </c>
      <c r="D1554" s="27">
        <v>85</v>
      </c>
    </row>
    <row r="1555" spans="1:4">
      <c r="A1555" s="64" t="s">
        <v>653</v>
      </c>
      <c r="B1555" s="8">
        <f t="shared" si="25"/>
        <v>2024</v>
      </c>
      <c r="C1555" s="9" t="s">
        <v>118</v>
      </c>
      <c r="D1555" s="27">
        <v>65</v>
      </c>
    </row>
    <row r="1556" spans="1:4">
      <c r="A1556" s="64" t="s">
        <v>654</v>
      </c>
      <c r="B1556" s="8">
        <f t="shared" si="25"/>
        <v>2024</v>
      </c>
      <c r="C1556" s="9" t="s">
        <v>115</v>
      </c>
      <c r="D1556" s="27">
        <v>187.02</v>
      </c>
    </row>
    <row r="1557" spans="1:4">
      <c r="A1557" s="64" t="s">
        <v>654</v>
      </c>
      <c r="B1557" s="8">
        <f t="shared" si="25"/>
        <v>2024</v>
      </c>
      <c r="C1557" s="9" t="s">
        <v>116</v>
      </c>
      <c r="D1557" s="27">
        <v>92.42</v>
      </c>
    </row>
    <row r="1558" spans="1:4">
      <c r="A1558" s="64" t="s">
        <v>654</v>
      </c>
      <c r="B1558" s="8">
        <f t="shared" si="25"/>
        <v>2024</v>
      </c>
      <c r="C1558" s="9" t="s">
        <v>118</v>
      </c>
      <c r="D1558" s="27">
        <v>83.55</v>
      </c>
    </row>
    <row r="1559" spans="1:4">
      <c r="A1559" s="64" t="s">
        <v>655</v>
      </c>
      <c r="B1559" s="8">
        <f t="shared" si="25"/>
        <v>2024</v>
      </c>
      <c r="C1559" s="9" t="s">
        <v>115</v>
      </c>
      <c r="D1559" s="27">
        <v>185.16</v>
      </c>
    </row>
    <row r="1560" spans="1:4">
      <c r="A1560" s="64" t="s">
        <v>655</v>
      </c>
      <c r="B1560" s="8">
        <f t="shared" si="25"/>
        <v>2024</v>
      </c>
      <c r="C1560" s="9" t="s">
        <v>116</v>
      </c>
      <c r="D1560" s="27">
        <v>92.42</v>
      </c>
    </row>
    <row r="1561" spans="1:4">
      <c r="A1561" s="64" t="s">
        <v>655</v>
      </c>
      <c r="B1561" s="8">
        <f t="shared" si="25"/>
        <v>2024</v>
      </c>
      <c r="C1561" s="9" t="s">
        <v>118</v>
      </c>
      <c r="D1561" s="27">
        <v>83.55</v>
      </c>
    </row>
    <row r="1562" spans="1:4">
      <c r="A1562" s="64" t="s">
        <v>656</v>
      </c>
      <c r="B1562" s="8">
        <f t="shared" si="25"/>
        <v>2024</v>
      </c>
      <c r="C1562" s="9" t="s">
        <v>115</v>
      </c>
      <c r="D1562" s="27">
        <v>185.16</v>
      </c>
    </row>
    <row r="1563" spans="1:4">
      <c r="A1563" s="64" t="s">
        <v>656</v>
      </c>
      <c r="B1563" s="8">
        <f t="shared" si="25"/>
        <v>2024</v>
      </c>
      <c r="C1563" s="9" t="s">
        <v>116</v>
      </c>
      <c r="D1563" s="27">
        <v>92.42</v>
      </c>
    </row>
    <row r="1564" spans="1:4">
      <c r="A1564" s="64" t="s">
        <v>656</v>
      </c>
      <c r="B1564" s="8">
        <f t="shared" si="25"/>
        <v>2024</v>
      </c>
      <c r="C1564" s="9" t="s">
        <v>118</v>
      </c>
      <c r="D1564" s="27">
        <v>79.84</v>
      </c>
    </row>
    <row r="1565" spans="1:4">
      <c r="A1565" s="64" t="s">
        <v>657</v>
      </c>
      <c r="B1565" s="8">
        <f t="shared" si="25"/>
        <v>2024</v>
      </c>
      <c r="C1565" s="9" t="s">
        <v>115</v>
      </c>
      <c r="D1565" s="27">
        <v>160</v>
      </c>
    </row>
    <row r="1566" spans="1:4">
      <c r="A1566" s="64" t="s">
        <v>657</v>
      </c>
      <c r="B1566" s="8">
        <f t="shared" si="25"/>
        <v>2024</v>
      </c>
      <c r="C1566" s="9" t="s">
        <v>116</v>
      </c>
      <c r="D1566" s="27">
        <v>105</v>
      </c>
    </row>
    <row r="1567" spans="1:4">
      <c r="A1567" s="64" t="s">
        <v>657</v>
      </c>
      <c r="B1567" s="8">
        <f t="shared" si="25"/>
        <v>2024</v>
      </c>
      <c r="C1567" s="9" t="s">
        <v>118</v>
      </c>
      <c r="D1567" s="27">
        <v>105</v>
      </c>
    </row>
    <row r="1568" spans="1:4">
      <c r="A1568" s="64" t="s">
        <v>658</v>
      </c>
      <c r="B1568" s="8">
        <f t="shared" si="25"/>
        <v>2024</v>
      </c>
      <c r="C1568" s="9" t="s">
        <v>115</v>
      </c>
      <c r="D1568" s="27">
        <v>150</v>
      </c>
    </row>
    <row r="1569" spans="1:4">
      <c r="A1569" s="64" t="s">
        <v>658</v>
      </c>
      <c r="B1569" s="8">
        <f t="shared" si="25"/>
        <v>2024</v>
      </c>
      <c r="C1569" s="9" t="s">
        <v>116</v>
      </c>
      <c r="D1569" s="27">
        <v>105</v>
      </c>
    </row>
    <row r="1570" spans="1:4">
      <c r="A1570" s="64" t="s">
        <v>658</v>
      </c>
      <c r="B1570" s="8">
        <f t="shared" si="25"/>
        <v>2024</v>
      </c>
      <c r="C1570" s="9" t="s">
        <v>118</v>
      </c>
      <c r="D1570" s="27">
        <v>105</v>
      </c>
    </row>
    <row r="1571" spans="1:4">
      <c r="A1571" s="64" t="s">
        <v>659</v>
      </c>
      <c r="B1571" s="8">
        <f t="shared" si="25"/>
        <v>2024</v>
      </c>
      <c r="C1571" s="9" t="s">
        <v>115</v>
      </c>
      <c r="D1571" s="27">
        <v>150</v>
      </c>
    </row>
    <row r="1572" spans="1:4">
      <c r="A1572" s="64" t="s">
        <v>659</v>
      </c>
      <c r="B1572" s="8">
        <f t="shared" si="25"/>
        <v>2024</v>
      </c>
      <c r="C1572" s="9" t="s">
        <v>116</v>
      </c>
      <c r="D1572" s="27">
        <v>105</v>
      </c>
    </row>
    <row r="1573" spans="1:4">
      <c r="A1573" s="64" t="s">
        <v>659</v>
      </c>
      <c r="B1573" s="8">
        <f t="shared" si="25"/>
        <v>2024</v>
      </c>
      <c r="C1573" s="9" t="s">
        <v>118</v>
      </c>
      <c r="D1573" s="27">
        <v>105</v>
      </c>
    </row>
    <row r="1574" spans="1:4">
      <c r="A1574" s="64" t="s">
        <v>660</v>
      </c>
      <c r="B1574" s="8">
        <f t="shared" si="25"/>
        <v>2024</v>
      </c>
      <c r="C1574" s="9" t="s">
        <v>115</v>
      </c>
      <c r="D1574" s="27">
        <v>150</v>
      </c>
    </row>
    <row r="1575" spans="1:4">
      <c r="A1575" s="64" t="s">
        <v>660</v>
      </c>
      <c r="B1575" s="8">
        <f t="shared" si="25"/>
        <v>2024</v>
      </c>
      <c r="C1575" s="9" t="s">
        <v>116</v>
      </c>
      <c r="D1575" s="27">
        <v>105</v>
      </c>
    </row>
    <row r="1576" spans="1:4">
      <c r="A1576" s="64" t="s">
        <v>660</v>
      </c>
      <c r="B1576" s="8">
        <f t="shared" si="25"/>
        <v>2024</v>
      </c>
      <c r="C1576" s="9" t="s">
        <v>118</v>
      </c>
      <c r="D1576" s="27">
        <v>105</v>
      </c>
    </row>
    <row r="1577" spans="1:4">
      <c r="A1577" s="64" t="s">
        <v>661</v>
      </c>
      <c r="B1577" s="8">
        <f t="shared" si="25"/>
        <v>2024</v>
      </c>
      <c r="C1577" s="9" t="s">
        <v>115</v>
      </c>
      <c r="D1577" s="27">
        <v>150</v>
      </c>
    </row>
    <row r="1578" spans="1:4">
      <c r="A1578" s="64" t="s">
        <v>661</v>
      </c>
      <c r="B1578" s="8">
        <f t="shared" si="25"/>
        <v>2024</v>
      </c>
      <c r="C1578" s="9" t="s">
        <v>116</v>
      </c>
      <c r="D1578" s="27">
        <v>105</v>
      </c>
    </row>
    <row r="1579" spans="1:4">
      <c r="A1579" s="64" t="s">
        <v>661</v>
      </c>
      <c r="B1579" s="8">
        <f t="shared" si="25"/>
        <v>2024</v>
      </c>
      <c r="C1579" s="9" t="s">
        <v>118</v>
      </c>
      <c r="D1579" s="27">
        <v>105</v>
      </c>
    </row>
    <row r="1580" spans="1:4">
      <c r="A1580" s="64" t="s">
        <v>662</v>
      </c>
      <c r="B1580" s="8">
        <f t="shared" si="25"/>
        <v>2024</v>
      </c>
      <c r="C1580" s="9" t="s">
        <v>115</v>
      </c>
      <c r="D1580" s="27">
        <v>150</v>
      </c>
    </row>
    <row r="1581" spans="1:4">
      <c r="A1581" s="64" t="s">
        <v>662</v>
      </c>
      <c r="B1581" s="8">
        <f t="shared" si="25"/>
        <v>2024</v>
      </c>
      <c r="C1581" s="9" t="s">
        <v>116</v>
      </c>
      <c r="D1581" s="27">
        <v>105</v>
      </c>
    </row>
    <row r="1582" spans="1:4">
      <c r="A1582" s="64" t="s">
        <v>662</v>
      </c>
      <c r="B1582" s="8">
        <f t="shared" si="25"/>
        <v>2024</v>
      </c>
      <c r="C1582" s="9" t="s">
        <v>118</v>
      </c>
      <c r="D1582" s="27">
        <v>105</v>
      </c>
    </row>
    <row r="1583" spans="1:4">
      <c r="A1583" s="64" t="s">
        <v>663</v>
      </c>
      <c r="B1583" s="8">
        <f t="shared" si="25"/>
        <v>2024</v>
      </c>
      <c r="C1583" s="9" t="s">
        <v>115</v>
      </c>
      <c r="D1583" s="27">
        <v>150</v>
      </c>
    </row>
    <row r="1584" spans="1:4">
      <c r="A1584" s="64" t="s">
        <v>663</v>
      </c>
      <c r="B1584" s="8">
        <f t="shared" si="25"/>
        <v>2024</v>
      </c>
      <c r="C1584" s="9" t="s">
        <v>116</v>
      </c>
      <c r="D1584" s="27">
        <v>105</v>
      </c>
    </row>
    <row r="1585" spans="1:4">
      <c r="A1585" s="64" t="s">
        <v>663</v>
      </c>
      <c r="B1585" s="8">
        <f t="shared" si="25"/>
        <v>2024</v>
      </c>
      <c r="C1585" s="9" t="s">
        <v>118</v>
      </c>
      <c r="D1585" s="27">
        <v>105</v>
      </c>
    </row>
    <row r="1586" spans="1:4">
      <c r="A1586" s="64" t="s">
        <v>664</v>
      </c>
      <c r="B1586" s="8">
        <f t="shared" si="25"/>
        <v>2024</v>
      </c>
      <c r="C1586" s="9" t="s">
        <v>115</v>
      </c>
      <c r="D1586" s="27">
        <v>170</v>
      </c>
    </row>
    <row r="1587" spans="1:4">
      <c r="A1587" s="64" t="s">
        <v>664</v>
      </c>
      <c r="B1587" s="8">
        <f t="shared" si="25"/>
        <v>2024</v>
      </c>
      <c r="C1587" s="9" t="s">
        <v>116</v>
      </c>
      <c r="D1587" s="27">
        <v>105</v>
      </c>
    </row>
    <row r="1588" spans="1:4">
      <c r="A1588" s="64" t="s">
        <v>664</v>
      </c>
      <c r="B1588" s="8">
        <f t="shared" si="25"/>
        <v>2024</v>
      </c>
      <c r="C1588" s="9" t="s">
        <v>118</v>
      </c>
      <c r="D1588" s="27">
        <v>105</v>
      </c>
    </row>
    <row r="1589" spans="1:4">
      <c r="A1589" s="64" t="s">
        <v>665</v>
      </c>
      <c r="B1589" s="8">
        <f t="shared" si="25"/>
        <v>2024</v>
      </c>
      <c r="C1589" s="9" t="s">
        <v>115</v>
      </c>
      <c r="D1589" s="27">
        <v>170</v>
      </c>
    </row>
    <row r="1590" spans="1:4">
      <c r="A1590" s="64" t="s">
        <v>665</v>
      </c>
      <c r="B1590" s="8">
        <f t="shared" si="25"/>
        <v>2024</v>
      </c>
      <c r="C1590" s="9" t="s">
        <v>116</v>
      </c>
      <c r="D1590" s="27">
        <v>105</v>
      </c>
    </row>
    <row r="1591" spans="1:4">
      <c r="A1591" s="64" t="s">
        <v>665</v>
      </c>
      <c r="B1591" s="8">
        <f t="shared" si="25"/>
        <v>2024</v>
      </c>
      <c r="C1591" s="9" t="s">
        <v>118</v>
      </c>
      <c r="D1591" s="27">
        <v>115</v>
      </c>
    </row>
    <row r="1592" spans="1:4">
      <c r="A1592" s="64" t="s">
        <v>666</v>
      </c>
      <c r="B1592" s="8">
        <f t="shared" si="25"/>
        <v>2024</v>
      </c>
      <c r="C1592" s="9" t="s">
        <v>115</v>
      </c>
      <c r="D1592" s="27">
        <v>180</v>
      </c>
    </row>
    <row r="1593" spans="1:4">
      <c r="A1593" s="64" t="s">
        <v>666</v>
      </c>
      <c r="B1593" s="8">
        <f t="shared" si="25"/>
        <v>2024</v>
      </c>
      <c r="C1593" s="9" t="s">
        <v>116</v>
      </c>
      <c r="D1593" s="27">
        <v>115</v>
      </c>
    </row>
    <row r="1594" spans="1:4">
      <c r="A1594" s="64" t="s">
        <v>666</v>
      </c>
      <c r="B1594" s="8">
        <f t="shared" si="25"/>
        <v>2024</v>
      </c>
      <c r="C1594" s="9" t="s">
        <v>118</v>
      </c>
      <c r="D1594" s="27">
        <v>125</v>
      </c>
    </row>
    <row r="1595" spans="1:4">
      <c r="A1595" s="64" t="s">
        <v>667</v>
      </c>
      <c r="B1595" s="8">
        <f t="shared" si="25"/>
        <v>2024</v>
      </c>
      <c r="C1595" s="9" t="s">
        <v>115</v>
      </c>
      <c r="D1595" s="27">
        <v>246.05</v>
      </c>
    </row>
    <row r="1596" spans="1:4">
      <c r="A1596" s="64" t="s">
        <v>667</v>
      </c>
      <c r="B1596" s="8">
        <f t="shared" si="25"/>
        <v>2024</v>
      </c>
      <c r="C1596" s="9" t="s">
        <v>116</v>
      </c>
      <c r="D1596" s="27">
        <v>204.92</v>
      </c>
    </row>
    <row r="1597" spans="1:4">
      <c r="A1597" s="64" t="s">
        <v>667</v>
      </c>
      <c r="B1597" s="8">
        <f t="shared" si="25"/>
        <v>2024</v>
      </c>
      <c r="C1597" s="9" t="s">
        <v>118</v>
      </c>
      <c r="D1597" s="27">
        <v>184.76</v>
      </c>
    </row>
    <row r="1598" spans="1:4">
      <c r="A1598" s="64" t="s">
        <v>668</v>
      </c>
      <c r="B1598" s="8">
        <f t="shared" si="25"/>
        <v>2024</v>
      </c>
      <c r="C1598" s="9" t="s">
        <v>115</v>
      </c>
      <c r="D1598" s="27">
        <v>264.92</v>
      </c>
    </row>
    <row r="1599" spans="1:4">
      <c r="A1599" s="64" t="s">
        <v>668</v>
      </c>
      <c r="B1599" s="8">
        <f t="shared" si="25"/>
        <v>2024</v>
      </c>
      <c r="C1599" s="9" t="s">
        <v>116</v>
      </c>
      <c r="D1599" s="27">
        <v>182.9</v>
      </c>
    </row>
    <row r="1600" spans="1:4">
      <c r="A1600" s="64" t="s">
        <v>668</v>
      </c>
      <c r="B1600" s="8">
        <f t="shared" si="25"/>
        <v>2024</v>
      </c>
      <c r="C1600" s="9" t="s">
        <v>118</v>
      </c>
      <c r="D1600" s="27">
        <v>184.76</v>
      </c>
    </row>
    <row r="1601" spans="1:4">
      <c r="A1601" s="64" t="s">
        <v>669</v>
      </c>
      <c r="B1601" s="8">
        <f t="shared" si="25"/>
        <v>2024</v>
      </c>
      <c r="C1601" s="9" t="s">
        <v>115</v>
      </c>
      <c r="D1601" s="27">
        <v>268.63</v>
      </c>
    </row>
    <row r="1602" spans="1:4">
      <c r="A1602" s="64" t="s">
        <v>669</v>
      </c>
      <c r="B1602" s="8">
        <f t="shared" si="25"/>
        <v>2024</v>
      </c>
      <c r="C1602" s="9" t="s">
        <v>116</v>
      </c>
      <c r="D1602" s="27">
        <v>182.9</v>
      </c>
    </row>
    <row r="1603" spans="1:4">
      <c r="A1603" s="64" t="s">
        <v>669</v>
      </c>
      <c r="B1603" s="8">
        <f t="shared" si="25"/>
        <v>2024</v>
      </c>
      <c r="C1603" s="9" t="s">
        <v>118</v>
      </c>
      <c r="D1603" s="27">
        <v>184.76</v>
      </c>
    </row>
    <row r="1604" spans="1:4">
      <c r="A1604" s="64" t="s">
        <v>670</v>
      </c>
      <c r="B1604" s="8">
        <f t="shared" ref="B1604:B1633" si="26">YEAR(A1604)</f>
        <v>2024</v>
      </c>
      <c r="C1604" s="9" t="s">
        <v>115</v>
      </c>
      <c r="D1604" s="27">
        <v>350.96</v>
      </c>
    </row>
    <row r="1605" spans="1:4">
      <c r="A1605" s="64" t="s">
        <v>670</v>
      </c>
      <c r="B1605" s="8">
        <f t="shared" si="26"/>
        <v>2024</v>
      </c>
      <c r="C1605" s="9" t="s">
        <v>116</v>
      </c>
      <c r="D1605" s="27">
        <v>192.9</v>
      </c>
    </row>
    <row r="1606" spans="1:4">
      <c r="A1606" s="64" t="s">
        <v>670</v>
      </c>
      <c r="B1606" s="8">
        <f t="shared" si="26"/>
        <v>2024</v>
      </c>
      <c r="C1606" s="9" t="s">
        <v>118</v>
      </c>
      <c r="D1606" s="27">
        <v>184.76</v>
      </c>
    </row>
    <row r="1607" spans="1:4">
      <c r="A1607" s="64" t="s">
        <v>671</v>
      </c>
      <c r="B1607" s="8">
        <f t="shared" si="26"/>
        <v>2024</v>
      </c>
      <c r="C1607" s="9" t="s">
        <v>115</v>
      </c>
      <c r="D1607" s="27">
        <v>350.96</v>
      </c>
    </row>
    <row r="1608" spans="1:4">
      <c r="A1608" s="64" t="s">
        <v>671</v>
      </c>
      <c r="B1608" s="8">
        <f t="shared" si="26"/>
        <v>2024</v>
      </c>
      <c r="C1608" s="9" t="s">
        <v>116</v>
      </c>
      <c r="D1608" s="27">
        <v>192.9</v>
      </c>
    </row>
    <row r="1609" spans="1:4">
      <c r="A1609" s="64" t="s">
        <v>671</v>
      </c>
      <c r="B1609" s="8">
        <f t="shared" si="26"/>
        <v>2024</v>
      </c>
      <c r="C1609" s="9" t="s">
        <v>118</v>
      </c>
      <c r="D1609" s="27">
        <v>184.76</v>
      </c>
    </row>
    <row r="1610" spans="1:4">
      <c r="A1610" s="64" t="s">
        <v>672</v>
      </c>
      <c r="B1610" s="8">
        <f t="shared" si="26"/>
        <v>2024</v>
      </c>
      <c r="C1610" s="9" t="s">
        <v>115</v>
      </c>
      <c r="D1610" s="27">
        <v>350.96</v>
      </c>
    </row>
    <row r="1611" spans="1:4">
      <c r="A1611" s="64" t="s">
        <v>672</v>
      </c>
      <c r="B1611" s="8">
        <f t="shared" si="26"/>
        <v>2024</v>
      </c>
      <c r="C1611" s="9" t="s">
        <v>116</v>
      </c>
      <c r="D1611" s="27">
        <v>192.9</v>
      </c>
    </row>
    <row r="1612" spans="1:4">
      <c r="A1612" s="64" t="s">
        <v>672</v>
      </c>
      <c r="B1612" s="8">
        <f t="shared" si="26"/>
        <v>2024</v>
      </c>
      <c r="C1612" s="9" t="s">
        <v>118</v>
      </c>
      <c r="D1612" s="27">
        <v>188.47</v>
      </c>
    </row>
    <row r="1613" spans="1:4">
      <c r="A1613" s="64" t="s">
        <v>673</v>
      </c>
      <c r="B1613" s="8">
        <f t="shared" si="26"/>
        <v>2024</v>
      </c>
      <c r="C1613" s="9" t="s">
        <v>115</v>
      </c>
      <c r="D1613" s="27">
        <v>354.67</v>
      </c>
    </row>
    <row r="1614" spans="1:4">
      <c r="A1614" s="64" t="s">
        <v>673</v>
      </c>
      <c r="B1614" s="8">
        <f t="shared" si="26"/>
        <v>2024</v>
      </c>
      <c r="C1614" s="9" t="s">
        <v>116</v>
      </c>
      <c r="D1614" s="27">
        <v>208.63</v>
      </c>
    </row>
    <row r="1615" spans="1:4">
      <c r="A1615" s="64" t="s">
        <v>673</v>
      </c>
      <c r="B1615" s="8">
        <f t="shared" si="26"/>
        <v>2024</v>
      </c>
      <c r="C1615" s="9" t="s">
        <v>118</v>
      </c>
      <c r="D1615" s="27">
        <v>177.5</v>
      </c>
    </row>
    <row r="1616" spans="1:4">
      <c r="A1616" s="64" t="s">
        <v>674</v>
      </c>
      <c r="B1616" s="8">
        <f t="shared" si="26"/>
        <v>2024</v>
      </c>
      <c r="C1616" s="9" t="s">
        <v>115</v>
      </c>
      <c r="D1616" s="27">
        <v>358.38</v>
      </c>
    </row>
    <row r="1617" spans="1:4">
      <c r="A1617" s="64" t="s">
        <v>674</v>
      </c>
      <c r="B1617" s="8">
        <f t="shared" si="26"/>
        <v>2024</v>
      </c>
      <c r="C1617" s="9" t="s">
        <v>116</v>
      </c>
      <c r="D1617" s="27">
        <v>208.63</v>
      </c>
    </row>
    <row r="1618" spans="1:4">
      <c r="A1618" s="64" t="s">
        <v>674</v>
      </c>
      <c r="B1618" s="8">
        <f t="shared" si="26"/>
        <v>2024</v>
      </c>
      <c r="C1618" s="9" t="s">
        <v>118</v>
      </c>
      <c r="D1618" s="27">
        <v>188.47</v>
      </c>
    </row>
    <row r="1619" spans="1:4">
      <c r="A1619" s="64" t="s">
        <v>675</v>
      </c>
      <c r="B1619" s="8">
        <f t="shared" si="26"/>
        <v>2024</v>
      </c>
      <c r="C1619" s="9" t="s">
        <v>115</v>
      </c>
      <c r="D1619" s="27">
        <v>308.06</v>
      </c>
    </row>
    <row r="1620" spans="1:4">
      <c r="A1620" s="64" t="s">
        <v>675</v>
      </c>
      <c r="B1620" s="8">
        <f t="shared" si="26"/>
        <v>2024</v>
      </c>
      <c r="C1620" s="9" t="s">
        <v>116</v>
      </c>
      <c r="D1620" s="27">
        <v>192.9</v>
      </c>
    </row>
    <row r="1621" spans="1:4">
      <c r="A1621" s="64" t="s">
        <v>675</v>
      </c>
      <c r="B1621" s="8">
        <f t="shared" si="26"/>
        <v>2024</v>
      </c>
      <c r="C1621" s="9" t="s">
        <v>118</v>
      </c>
      <c r="D1621" s="27">
        <v>188.47</v>
      </c>
    </row>
    <row r="1622" spans="1:4">
      <c r="A1622" s="64" t="s">
        <v>676</v>
      </c>
      <c r="B1622" s="8">
        <f t="shared" si="26"/>
        <v>2024</v>
      </c>
      <c r="C1622" s="9" t="s">
        <v>115</v>
      </c>
      <c r="D1622" s="27">
        <v>336.37</v>
      </c>
    </row>
    <row r="1623" spans="1:4">
      <c r="A1623" s="64" t="s">
        <v>676</v>
      </c>
      <c r="B1623" s="8">
        <f t="shared" si="26"/>
        <v>2024</v>
      </c>
      <c r="C1623" s="9" t="s">
        <v>116</v>
      </c>
      <c r="D1623" s="27">
        <v>192.9</v>
      </c>
    </row>
    <row r="1624" spans="1:4">
      <c r="A1624" s="64" t="s">
        <v>676</v>
      </c>
      <c r="B1624" s="8">
        <f t="shared" si="26"/>
        <v>2024</v>
      </c>
      <c r="C1624" s="9" t="s">
        <v>118</v>
      </c>
      <c r="D1624" s="27">
        <v>166.45</v>
      </c>
    </row>
    <row r="1625" spans="1:4">
      <c r="A1625" s="64">
        <v>45620</v>
      </c>
      <c r="B1625" s="8">
        <f t="shared" si="26"/>
        <v>2024</v>
      </c>
      <c r="C1625" s="9" t="s">
        <v>115</v>
      </c>
      <c r="D1625" s="27">
        <v>380</v>
      </c>
    </row>
    <row r="1626" spans="1:4">
      <c r="A1626" s="64">
        <v>45620</v>
      </c>
      <c r="B1626" s="8">
        <f t="shared" si="26"/>
        <v>2024</v>
      </c>
      <c r="C1626" s="9" t="s">
        <v>116</v>
      </c>
      <c r="D1626" s="27">
        <v>190</v>
      </c>
    </row>
    <row r="1627" spans="1:4">
      <c r="A1627" s="64">
        <v>45620</v>
      </c>
      <c r="B1627" s="8">
        <f t="shared" si="26"/>
        <v>2024</v>
      </c>
      <c r="C1627" s="9" t="s">
        <v>118</v>
      </c>
      <c r="D1627" s="27">
        <v>185</v>
      </c>
    </row>
    <row r="1628" spans="1:4">
      <c r="A1628" s="64" t="s">
        <v>677</v>
      </c>
      <c r="B1628" s="8">
        <f t="shared" si="26"/>
        <v>2024</v>
      </c>
      <c r="C1628" s="9" t="s">
        <v>115</v>
      </c>
      <c r="D1628" s="27">
        <v>320</v>
      </c>
    </row>
    <row r="1629" spans="1:4">
      <c r="A1629" s="64" t="s">
        <v>677</v>
      </c>
      <c r="B1629" s="8">
        <f t="shared" si="26"/>
        <v>2024</v>
      </c>
      <c r="C1629" s="9" t="s">
        <v>116</v>
      </c>
      <c r="D1629" s="27">
        <v>140</v>
      </c>
    </row>
    <row r="1630" spans="1:4">
      <c r="A1630" s="64" t="s">
        <v>677</v>
      </c>
      <c r="B1630" s="8">
        <f t="shared" si="26"/>
        <v>2024</v>
      </c>
      <c r="C1630" s="9" t="s">
        <v>118</v>
      </c>
      <c r="D1630" s="27">
        <v>105</v>
      </c>
    </row>
    <row r="1631" spans="1:4">
      <c r="A1631" s="64" t="s">
        <v>678</v>
      </c>
      <c r="B1631" s="8">
        <f t="shared" si="26"/>
        <v>2024</v>
      </c>
      <c r="C1631" s="9" t="s">
        <v>115</v>
      </c>
      <c r="D1631" s="27">
        <v>290</v>
      </c>
    </row>
    <row r="1632" spans="1:4">
      <c r="A1632" s="64">
        <v>45634</v>
      </c>
      <c r="B1632" s="8">
        <f t="shared" si="26"/>
        <v>2024</v>
      </c>
      <c r="C1632" s="9" t="s">
        <v>116</v>
      </c>
      <c r="D1632" s="27">
        <v>140</v>
      </c>
    </row>
    <row r="1633" spans="1:4">
      <c r="A1633" s="64">
        <v>45634</v>
      </c>
      <c r="B1633" s="11">
        <f t="shared" si="26"/>
        <v>2024</v>
      </c>
      <c r="C1633" s="12" t="s">
        <v>118</v>
      </c>
      <c r="D1633" s="28">
        <v>105</v>
      </c>
    </row>
  </sheetData>
  <hyperlinks>
    <hyperlink ref="E1" r:id="rId1" xr:uid="{5A307E68-7B47-4222-97D2-21796329C1E5}"/>
  </hyperlinks>
  <pageMargins left="0.7" right="0.7" top="0.75" bottom="0.75" header="0.3" footer="0.3"/>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EC323D15AD5AE4FA35FA1FF91E5DFAE" ma:contentTypeVersion="11" ma:contentTypeDescription="Create a new document." ma:contentTypeScope="" ma:versionID="b3fa8c8d6b780fd9ddeb50b0b6399bc3">
  <xsd:schema xmlns:xsd="http://www.w3.org/2001/XMLSchema" xmlns:xs="http://www.w3.org/2001/XMLSchema" xmlns:p="http://schemas.microsoft.com/office/2006/metadata/properties" xmlns:ns2="130fd90a-25b7-480f-91b9-7d43b9af6931" xmlns:ns3="3e48b6c9-b527-47b5-bb17-43810fb4f13b" targetNamespace="http://schemas.microsoft.com/office/2006/metadata/properties" ma:root="true" ma:fieldsID="00196a90a27d6f68296891e8f83e94e3" ns2:_="" ns3:_="">
    <xsd:import namespace="130fd90a-25b7-480f-91b9-7d43b9af6931"/>
    <xsd:import namespace="3e48b6c9-b527-47b5-bb17-43810fb4f13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30fd90a-25b7-480f-91b9-7d43b9af693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7b169b-7464-4c14-89c9-ab876efcba0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e48b6c9-b527-47b5-bb17-43810fb4f13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2ffd2b0-99c9-48c0-950f-38aefe17f985}" ma:internalName="TaxCatchAll" ma:showField="CatchAllData" ma:web="3e48b6c9-b527-47b5-bb17-43810fb4f13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e48b6c9-b527-47b5-bb17-43810fb4f13b" xsi:nil="true"/>
    <lcf76f155ced4ddcb4097134ff3c332f xmlns="130fd90a-25b7-480f-91b9-7d43b9af693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6C23175-1759-44F8-8B08-DF895D43FC91}"/>
</file>

<file path=customXml/itemProps2.xml><?xml version="1.0" encoding="utf-8"?>
<ds:datastoreItem xmlns:ds="http://schemas.openxmlformats.org/officeDocument/2006/customXml" ds:itemID="{0870F4B2-F9F0-46A7-8750-3DBA2654C7E6}"/>
</file>

<file path=customXml/itemProps3.xml><?xml version="1.0" encoding="utf-8"?>
<ds:datastoreItem xmlns:ds="http://schemas.openxmlformats.org/officeDocument/2006/customXml" ds:itemID="{D51AE9DB-5023-49EC-9E08-8C049D5EDE23}"/>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Simone Amadori</dc:creator>
  <cp:keywords/>
  <dc:description/>
  <cp:lastModifiedBy>Valentina Guerrieri</cp:lastModifiedBy>
  <cp:revision/>
  <dcterms:created xsi:type="dcterms:W3CDTF">2025-02-28T13:34:31Z</dcterms:created>
  <dcterms:modified xsi:type="dcterms:W3CDTF">2025-09-26T10:05:31Z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0x0101008EC323D15AD5AE4FA35FA1FF91E5DFAE</vt:lpwstr>
  </property>
  <property fmtid="{D5CDD505-2E9C-101B-9397-08002B2CF9AE}" pid="3" name="MediaServiceImageTags">
    <vt:lpwstr/>
  </property>
</Properties>
</file>