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gustavo.filippucci\Desktop\"/>
    </mc:Choice>
  </mc:AlternateContent>
  <xr:revisionPtr revIDLastSave="0" documentId="8_{8415AFDD-E5F9-4CE9-8DA6-389E88B0E693}" xr6:coauthVersionLast="47" xr6:coauthVersionMax="47" xr10:uidLastSave="{00000000-0000-0000-0000-000000000000}"/>
  <bookViews>
    <workbookView xWindow="-108" yWindow="-108" windowWidth="23256" windowHeight="12456" activeTab="1" xr2:uid="{8EF032EF-29ED-F04A-A4E8-38A6E38F9CA3}"/>
  </bookViews>
  <sheets>
    <sheet name="Table S1" sheetId="5" r:id="rId1"/>
    <sheet name="Table S2" sheetId="2" r:id="rId2"/>
    <sheet name="Table S3" sheetId="3" r:id="rId3"/>
  </sheets>
  <externalReferences>
    <externalReference r:id="rId4"/>
    <externalReference r:id="rId5"/>
  </externalReferences>
  <definedNames>
    <definedName name="_xlnm._FilterDatabase" localSheetId="0" hidden="1">'Table S1'!$A$1:$S$149</definedName>
    <definedName name="_xlnm._FilterDatabase" localSheetId="1" hidden="1">'Table S2'!$A$1:$K$52</definedName>
    <definedName name="_xlnm._FilterDatabase" localSheetId="2" hidden="1">'Table S3'!$A$2:$V$2</definedName>
    <definedName name="allData">[1]Samples!$C:$AM</definedName>
    <definedName name="damage">#REF!</definedName>
    <definedName name="GenBank">#REF!</definedName>
    <definedName name="mapDamage">[1]mapDamage!$A:$C</definedName>
    <definedName name="MI997_">#REF!</definedName>
    <definedName name="R_30dates">[2]R30_dates!$B$6:$K$128</definedName>
    <definedName name="R_49dates">[2]R49_dates!$19:$146</definedName>
    <definedName name="samples">[1]Samples!$C:$T</definedName>
    <definedName name="V3_alldates">[2]V3_names!#REF!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25" i="3" l="1"/>
  <c r="G24" i="3" l="1"/>
  <c r="G19" i="3"/>
  <c r="G20" i="3"/>
  <c r="G21" i="3"/>
  <c r="G22" i="3"/>
  <c r="G17" i="3"/>
  <c r="G18" i="3"/>
  <c r="G23" i="3"/>
  <c r="C8" i="3"/>
  <c r="C10" i="3"/>
</calcChain>
</file>

<file path=xl/sharedStrings.xml><?xml version="1.0" encoding="utf-8"?>
<sst xmlns="http://schemas.openxmlformats.org/spreadsheetml/2006/main" count="2565" uniqueCount="999">
  <si>
    <t>Country</t>
  </si>
  <si>
    <t>Site</t>
  </si>
  <si>
    <t>Layer</t>
  </si>
  <si>
    <t xml:space="preserve">Nucleotide misincorporation frequency at 3’ end </t>
  </si>
  <si>
    <t>mtDNA lineage</t>
  </si>
  <si>
    <t>MI011</t>
  </si>
  <si>
    <t>MI074</t>
  </si>
  <si>
    <t>MI249</t>
  </si>
  <si>
    <t>MI263</t>
  </si>
  <si>
    <t>MI267</t>
  </si>
  <si>
    <t>MI288</t>
  </si>
  <si>
    <t>MI289</t>
  </si>
  <si>
    <t>MI299</t>
  </si>
  <si>
    <t>MI300</t>
  </si>
  <si>
    <t>MI358</t>
  </si>
  <si>
    <t>MI359</t>
  </si>
  <si>
    <t>MI360</t>
  </si>
  <si>
    <t>MI376</t>
  </si>
  <si>
    <t>MI378</t>
  </si>
  <si>
    <t>MI406</t>
  </si>
  <si>
    <t>MI416</t>
  </si>
  <si>
    <t>MI421</t>
  </si>
  <si>
    <t>MI594</t>
  </si>
  <si>
    <t>MI595</t>
  </si>
  <si>
    <t>MI600</t>
  </si>
  <si>
    <t>MI607</t>
  </si>
  <si>
    <t>MI608</t>
  </si>
  <si>
    <t>MI613</t>
  </si>
  <si>
    <t>MI614</t>
  </si>
  <si>
    <t>MI615</t>
  </si>
  <si>
    <t>MI637</t>
  </si>
  <si>
    <t>MI638</t>
  </si>
  <si>
    <t>MI640</t>
  </si>
  <si>
    <t>MI649</t>
  </si>
  <si>
    <t>MI656</t>
  </si>
  <si>
    <t>MI658</t>
  </si>
  <si>
    <t>MI659</t>
  </si>
  <si>
    <t>MI663</t>
  </si>
  <si>
    <t>MI665</t>
  </si>
  <si>
    <t>MI669</t>
  </si>
  <si>
    <t>MI670</t>
  </si>
  <si>
    <t>MI675</t>
  </si>
  <si>
    <t>MI676</t>
  </si>
  <si>
    <t>MI689</t>
  </si>
  <si>
    <t>MI690</t>
  </si>
  <si>
    <t>MI691</t>
  </si>
  <si>
    <t>MI692</t>
  </si>
  <si>
    <t>MI695</t>
  </si>
  <si>
    <t>MI698</t>
  </si>
  <si>
    <t>MI699</t>
  </si>
  <si>
    <t>MI703</t>
  </si>
  <si>
    <t>MI706</t>
  </si>
  <si>
    <t>MI708</t>
  </si>
  <si>
    <t>MI718</t>
  </si>
  <si>
    <t>MI756</t>
  </si>
  <si>
    <t>MI758</t>
  </si>
  <si>
    <t>MI760</t>
  </si>
  <si>
    <t>MI807</t>
  </si>
  <si>
    <t>MI808</t>
  </si>
  <si>
    <t>MI845</t>
  </si>
  <si>
    <t>MI847</t>
  </si>
  <si>
    <t>MI849</t>
  </si>
  <si>
    <t>MI871</t>
  </si>
  <si>
    <t>MI935</t>
  </si>
  <si>
    <t>MI939</t>
  </si>
  <si>
    <t>MI945</t>
  </si>
  <si>
    <t>MI947</t>
  </si>
  <si>
    <t>MI953</t>
  </si>
  <si>
    <t>MI961</t>
  </si>
  <si>
    <t>MI979</t>
  </si>
  <si>
    <t>MI997</t>
  </si>
  <si>
    <t>MI999</t>
  </si>
  <si>
    <t>MI1002</t>
  </si>
  <si>
    <t>MI1003</t>
  </si>
  <si>
    <t>MI1004</t>
  </si>
  <si>
    <t>MI1005</t>
  </si>
  <si>
    <t>MI1006</t>
  </si>
  <si>
    <t>MI1157</t>
  </si>
  <si>
    <t>MI1162</t>
  </si>
  <si>
    <t>MI1163</t>
  </si>
  <si>
    <t>MI1164</t>
  </si>
  <si>
    <t>MI1185</t>
  </si>
  <si>
    <t>MI1196</t>
  </si>
  <si>
    <t>MI1202</t>
  </si>
  <si>
    <t>MI1207</t>
  </si>
  <si>
    <t>MI1244</t>
  </si>
  <si>
    <t>MI1246</t>
  </si>
  <si>
    <t>MI1279</t>
  </si>
  <si>
    <t>MI1282</t>
  </si>
  <si>
    <t>MI1285</t>
  </si>
  <si>
    <t>MI1286</t>
  </si>
  <si>
    <t>MI1287</t>
  </si>
  <si>
    <t>MI1288</t>
  </si>
  <si>
    <t>MI1320</t>
  </si>
  <si>
    <t>MI1322</t>
  </si>
  <si>
    <t>MI1324</t>
  </si>
  <si>
    <t>MI1326</t>
  </si>
  <si>
    <t>MI1329</t>
  </si>
  <si>
    <t>MI1330</t>
  </si>
  <si>
    <t>MI1331</t>
  </si>
  <si>
    <t>MI1333</t>
  </si>
  <si>
    <t>MI1334</t>
  </si>
  <si>
    <t>MI1336</t>
  </si>
  <si>
    <t>MI1337</t>
  </si>
  <si>
    <t>MI1338</t>
  </si>
  <si>
    <t>MI1339</t>
  </si>
  <si>
    <t>MI1340</t>
  </si>
  <si>
    <t>MI1342</t>
  </si>
  <si>
    <t>MI1343</t>
  </si>
  <si>
    <t>MI1353</t>
  </si>
  <si>
    <t>MI1354</t>
  </si>
  <si>
    <t>MI1355</t>
  </si>
  <si>
    <t>MI1359</t>
  </si>
  <si>
    <t>MI1367</t>
  </si>
  <si>
    <t>MI1368</t>
  </si>
  <si>
    <t>MI1371</t>
  </si>
  <si>
    <t>MI1486</t>
  </si>
  <si>
    <t>MI1500</t>
  </si>
  <si>
    <t>MI1520</t>
  </si>
  <si>
    <t>MI1679</t>
  </si>
  <si>
    <t>MI1691</t>
  </si>
  <si>
    <t>MI1701</t>
  </si>
  <si>
    <t>MI1758</t>
  </si>
  <si>
    <t>MI1759</t>
  </si>
  <si>
    <t>MI1986</t>
  </si>
  <si>
    <t>MI2021</t>
  </si>
  <si>
    <t>MI2022</t>
  </si>
  <si>
    <t>MI2025</t>
  </si>
  <si>
    <t>MI2026</t>
  </si>
  <si>
    <t>MI2027</t>
  </si>
  <si>
    <t>MI2028</t>
  </si>
  <si>
    <t>MI2029</t>
  </si>
  <si>
    <t>MI2037</t>
  </si>
  <si>
    <t>MI2045</t>
  </si>
  <si>
    <t>MI2049</t>
  </si>
  <si>
    <t>MI2072</t>
  </si>
  <si>
    <t>MI2077</t>
  </si>
  <si>
    <t>MI2081</t>
  </si>
  <si>
    <t>MI2101</t>
  </si>
  <si>
    <t>MI2106</t>
  </si>
  <si>
    <t>MI2129</t>
  </si>
  <si>
    <t>MI2134</t>
  </si>
  <si>
    <t>MI2264</t>
  </si>
  <si>
    <t>MI2416</t>
  </si>
  <si>
    <t xml:space="preserve">Poland </t>
  </si>
  <si>
    <t>Obłazowa 2</t>
  </si>
  <si>
    <t>Spain</t>
  </si>
  <si>
    <t>France</t>
  </si>
  <si>
    <t>Hungary</t>
  </si>
  <si>
    <t>Bivak Cave</t>
  </si>
  <si>
    <t>yellowish gray leyer</t>
  </si>
  <si>
    <t>Slovakia</t>
  </si>
  <si>
    <t>Czechia</t>
  </si>
  <si>
    <t>Býčí</t>
  </si>
  <si>
    <t>8c</t>
  </si>
  <si>
    <t>Italy</t>
  </si>
  <si>
    <t>Grotta del Sambuco</t>
  </si>
  <si>
    <t>6(4-5)</t>
  </si>
  <si>
    <t>El Mirador</t>
  </si>
  <si>
    <t>MIR49</t>
  </si>
  <si>
    <t>El Portalón</t>
  </si>
  <si>
    <t>Serbia</t>
  </si>
  <si>
    <t>Poland</t>
  </si>
  <si>
    <t xml:space="preserve">Germany </t>
  </si>
  <si>
    <t>Geißenklösterle</t>
  </si>
  <si>
    <t>Rejtek III</t>
  </si>
  <si>
    <t>180-200</t>
  </si>
  <si>
    <t>Jouvelle Tour Blanche</t>
  </si>
  <si>
    <t>Diaclase no 2</t>
  </si>
  <si>
    <t>P9 ATA ‘05</t>
  </si>
  <si>
    <t>Šarkanica</t>
  </si>
  <si>
    <t>Belgium</t>
  </si>
  <si>
    <t>Trou Al’Wesse</t>
  </si>
  <si>
    <t>UK</t>
  </si>
  <si>
    <t>El Miron</t>
  </si>
  <si>
    <t>WM034</t>
  </si>
  <si>
    <t>Stary Kraków</t>
  </si>
  <si>
    <t>54.44</t>
  </si>
  <si>
    <t>16.62</t>
  </si>
  <si>
    <t>CEN</t>
  </si>
  <si>
    <t>WM035</t>
  </si>
  <si>
    <t>Złocieniec</t>
  </si>
  <si>
    <t>53.53</t>
  </si>
  <si>
    <t>WM038</t>
  </si>
  <si>
    <t>JS105</t>
  </si>
  <si>
    <t>52.91</t>
  </si>
  <si>
    <t>15.50</t>
  </si>
  <si>
    <t>WM039</t>
  </si>
  <si>
    <t>JS111</t>
  </si>
  <si>
    <t>WM040</t>
  </si>
  <si>
    <t>JS113</t>
  </si>
  <si>
    <t>52.81</t>
  </si>
  <si>
    <t>15.75</t>
  </si>
  <si>
    <t>WM042</t>
  </si>
  <si>
    <t>666BK</t>
  </si>
  <si>
    <t>50.14</t>
  </si>
  <si>
    <t>E</t>
  </si>
  <si>
    <t>WM043</t>
  </si>
  <si>
    <t>80BK</t>
  </si>
  <si>
    <t>47.68</t>
  </si>
  <si>
    <t>16.58</t>
  </si>
  <si>
    <t>WM044</t>
  </si>
  <si>
    <t>177BK</t>
  </si>
  <si>
    <t>47.16</t>
  </si>
  <si>
    <t>20.18</t>
  </si>
  <si>
    <t>WM045</t>
  </si>
  <si>
    <t>430BK</t>
  </si>
  <si>
    <t>44.88</t>
  </si>
  <si>
    <t>21.32</t>
  </si>
  <si>
    <t>WM047</t>
  </si>
  <si>
    <t>JS030</t>
  </si>
  <si>
    <t>Łowicz</t>
  </si>
  <si>
    <t>52.06</t>
  </si>
  <si>
    <t>19.56</t>
  </si>
  <si>
    <t>WM048</t>
  </si>
  <si>
    <t>JS075</t>
  </si>
  <si>
    <t>49.56</t>
  </si>
  <si>
    <t>22.56</t>
  </si>
  <si>
    <t>WM049</t>
  </si>
  <si>
    <t>JS120</t>
  </si>
  <si>
    <t>53.81</t>
  </si>
  <si>
    <t>21.64</t>
  </si>
  <si>
    <t>WM050</t>
  </si>
  <si>
    <t>WM084</t>
  </si>
  <si>
    <t>462BK</t>
  </si>
  <si>
    <t>Dimitrograd</t>
  </si>
  <si>
    <t>B</t>
  </si>
  <si>
    <t>WM085</t>
  </si>
  <si>
    <t>463BK</t>
  </si>
  <si>
    <t>WM086</t>
  </si>
  <si>
    <t>464BK</t>
  </si>
  <si>
    <t>WM087</t>
  </si>
  <si>
    <t>465BK</t>
  </si>
  <si>
    <t>WM088</t>
  </si>
  <si>
    <t>495BK</t>
  </si>
  <si>
    <t>Knjazevac</t>
  </si>
  <si>
    <t>WM089</t>
  </si>
  <si>
    <t>496BK</t>
  </si>
  <si>
    <t>WM090</t>
  </si>
  <si>
    <t>497BK</t>
  </si>
  <si>
    <t>WM091</t>
  </si>
  <si>
    <t>PANA213</t>
  </si>
  <si>
    <t>Paredes de Nava</t>
  </si>
  <si>
    <t>WS</t>
  </si>
  <si>
    <t>WM092</t>
  </si>
  <si>
    <t>PANA217</t>
  </si>
  <si>
    <t>WM093</t>
  </si>
  <si>
    <t>VITO1002</t>
  </si>
  <si>
    <t>Villanueva de la Torre</t>
  </si>
  <si>
    <t>WM094</t>
  </si>
  <si>
    <t>ARBE1007</t>
  </si>
  <si>
    <t>Arbejal</t>
  </si>
  <si>
    <t>WM095</t>
  </si>
  <si>
    <t>ARBE1025</t>
  </si>
  <si>
    <t>WM099</t>
  </si>
  <si>
    <t>MAAL2333</t>
  </si>
  <si>
    <t>Madrigal de las Altas Torres</t>
  </si>
  <si>
    <t>WM100</t>
  </si>
  <si>
    <t>MAAL2402</t>
  </si>
  <si>
    <t>WM101</t>
  </si>
  <si>
    <t>VEAL3764</t>
  </si>
  <si>
    <t>Ventosa del rio Almar</t>
  </si>
  <si>
    <t>WM104</t>
  </si>
  <si>
    <t>CHAN4036</t>
  </si>
  <si>
    <t>Chañe</t>
  </si>
  <si>
    <t>WM105</t>
  </si>
  <si>
    <t>CUEL4091</t>
  </si>
  <si>
    <t>Cuellar</t>
  </si>
  <si>
    <t>WM106</t>
  </si>
  <si>
    <t>CHAN4109</t>
  </si>
  <si>
    <t>WM108</t>
  </si>
  <si>
    <t>CUEL4182</t>
  </si>
  <si>
    <t>WM110</t>
  </si>
  <si>
    <t>GRAN4959</t>
  </si>
  <si>
    <t>Grañón</t>
  </si>
  <si>
    <t>WM113</t>
  </si>
  <si>
    <t>HOYO6306</t>
  </si>
  <si>
    <t>El hoyo</t>
  </si>
  <si>
    <t>WM161</t>
  </si>
  <si>
    <t>MarBSt095</t>
  </si>
  <si>
    <t>Stalhille</t>
  </si>
  <si>
    <t>WN</t>
  </si>
  <si>
    <t>WM162</t>
  </si>
  <si>
    <t>MarCHBo17</t>
  </si>
  <si>
    <t>Bonaduz DEMA Fabrik</t>
  </si>
  <si>
    <t>Switzerland</t>
  </si>
  <si>
    <t>ITA</t>
  </si>
  <si>
    <t>WM163</t>
  </si>
  <si>
    <t>MarCHVa02</t>
  </si>
  <si>
    <t>Villa, Ticino</t>
  </si>
  <si>
    <t>WM164</t>
  </si>
  <si>
    <t>MarFBv02</t>
  </si>
  <si>
    <t>Bonnevaux</t>
  </si>
  <si>
    <t>WM165</t>
  </si>
  <si>
    <t>MarFCh05</t>
  </si>
  <si>
    <t>Chizé; Deux sèvres</t>
  </si>
  <si>
    <t>WM166</t>
  </si>
  <si>
    <t>MarFDa504</t>
  </si>
  <si>
    <t>Daubeuf; Fécamp</t>
  </si>
  <si>
    <t>WM167</t>
  </si>
  <si>
    <t>MarFM05</t>
  </si>
  <si>
    <t>Lorraine, Monthureux-le-Sec</t>
  </si>
  <si>
    <t>WM168</t>
  </si>
  <si>
    <t>MarFMc03</t>
  </si>
  <si>
    <t>Maco</t>
  </si>
  <si>
    <t>WM169</t>
  </si>
  <si>
    <t>MarFPi555</t>
  </si>
  <si>
    <t>Pihen lès Guînes; Calais</t>
  </si>
  <si>
    <t>WM170</t>
  </si>
  <si>
    <t>MarFSt24</t>
  </si>
  <si>
    <t>Saint-Julien de Civry</t>
  </si>
  <si>
    <t>WM171</t>
  </si>
  <si>
    <t>MarISc01</t>
  </si>
  <si>
    <t>Schlanders (Silandro)</t>
  </si>
  <si>
    <t>WM172</t>
  </si>
  <si>
    <t>MarOMSe194</t>
  </si>
  <si>
    <t>Settiscarth; Baillie Hill</t>
  </si>
  <si>
    <t>Orkney</t>
  </si>
  <si>
    <t>WM173</t>
  </si>
  <si>
    <t>MarOMSO221</t>
  </si>
  <si>
    <t>St. Ola</t>
  </si>
  <si>
    <t>58.95</t>
  </si>
  <si>
    <t>-2.95</t>
  </si>
  <si>
    <t>WM174</t>
  </si>
  <si>
    <t>MarFFr549</t>
  </si>
  <si>
    <t>Fressenneville</t>
  </si>
  <si>
    <t>WM175</t>
  </si>
  <si>
    <t>MarFTh497</t>
  </si>
  <si>
    <t>Thaon</t>
  </si>
  <si>
    <t>WM176</t>
  </si>
  <si>
    <t>ID</t>
  </si>
  <si>
    <t>Lab id</t>
  </si>
  <si>
    <t>Locality</t>
  </si>
  <si>
    <t>Lon</t>
  </si>
  <si>
    <t>Lat</t>
  </si>
  <si>
    <t>Specimen first published in</t>
  </si>
  <si>
    <t>Stojak et al. 2015</t>
  </si>
  <si>
    <t xml:space="preserve">Bronowice </t>
  </si>
  <si>
    <t>Trzebicz</t>
  </si>
  <si>
    <t>Wojtkówka</t>
  </si>
  <si>
    <t>Urwitałt</t>
  </si>
  <si>
    <t>NovyDrahov</t>
  </si>
  <si>
    <t>Sopron</t>
  </si>
  <si>
    <t>Szolnok</t>
  </si>
  <si>
    <t>Vračev Gaj</t>
  </si>
  <si>
    <t>JS025</t>
  </si>
  <si>
    <t>Nowy Dwór Mazowiecki</t>
  </si>
  <si>
    <t>Stojak et al. 2016</t>
  </si>
  <si>
    <t>43.01</t>
  </si>
  <si>
    <t>22.77</t>
  </si>
  <si>
    <t>43.57</t>
  </si>
  <si>
    <t>22.25</t>
  </si>
  <si>
    <t>﻿García et al.. 2020</t>
  </si>
  <si>
    <t>Lab ID</t>
  </si>
  <si>
    <t xml:space="preserve">Nucleotide misincorporation frequency at 5’ end </t>
  </si>
  <si>
    <t>cytochrome b first published in</t>
  </si>
  <si>
    <t>this study</t>
  </si>
  <si>
    <t>Baca et al. 2020</t>
  </si>
  <si>
    <t>Holocene</t>
  </si>
  <si>
    <t>MIS 3</t>
  </si>
  <si>
    <t>MI2023</t>
  </si>
  <si>
    <t>MI2032</t>
  </si>
  <si>
    <t>Lemanik et al. 2020</t>
  </si>
  <si>
    <t>MI2133</t>
  </si>
  <si>
    <t>-</t>
  </si>
  <si>
    <t>R-EVA-3489</t>
  </si>
  <si>
    <t>graphite</t>
  </si>
  <si>
    <t>ETH-105987</t>
  </si>
  <si>
    <t>R-EVA-3492</t>
  </si>
  <si>
    <r>
      <rPr>
        <sz val="10"/>
        <color rgb="FF7030A0"/>
        <rFont val="Calibri"/>
        <family val="2"/>
        <charset val="238"/>
      </rPr>
      <t>CO</t>
    </r>
    <r>
      <rPr>
        <vertAlign val="subscript"/>
        <sz val="10"/>
        <color rgb="FF7030A0"/>
        <rFont val="Calibri"/>
        <family val="2"/>
        <charset val="238"/>
      </rPr>
      <t xml:space="preserve">2 </t>
    </r>
    <r>
      <rPr>
        <sz val="10"/>
        <color rgb="FF7030A0"/>
        <rFont val="Calibri"/>
        <family val="2"/>
        <charset val="238"/>
      </rPr>
      <t>(caution: &lt;1.0mg yield)</t>
    </r>
  </si>
  <si>
    <t>ETH-110543</t>
  </si>
  <si>
    <t>R-EVA-3494</t>
  </si>
  <si>
    <t>ETH-110544</t>
  </si>
  <si>
    <t>R-EVA-3496</t>
  </si>
  <si>
    <r>
      <rPr>
        <sz val="10"/>
        <color rgb="FF000000"/>
        <rFont val="Calibri"/>
        <family val="2"/>
        <charset val="238"/>
      </rPr>
      <t>CO</t>
    </r>
    <r>
      <rPr>
        <vertAlign val="subscript"/>
        <sz val="10"/>
        <color rgb="FF000000"/>
        <rFont val="Calibri"/>
        <family val="2"/>
        <charset val="238"/>
      </rPr>
      <t>2</t>
    </r>
  </si>
  <si>
    <t>ETH-110546</t>
  </si>
  <si>
    <t>R-EVA-3497</t>
  </si>
  <si>
    <t>GH:18b</t>
  </si>
  <si>
    <t>ETH-110547</t>
  </si>
  <si>
    <t>R-EVA-3498</t>
  </si>
  <si>
    <t>ETH-110548</t>
  </si>
  <si>
    <t>R-EVA-3501</t>
  </si>
  <si>
    <t>ETH-110549</t>
  </si>
  <si>
    <t>R-EVA-3502</t>
  </si>
  <si>
    <t>ETH-110550</t>
  </si>
  <si>
    <t>R-EVA-3504</t>
  </si>
  <si>
    <t>R-EVA-3506</t>
  </si>
  <si>
    <t>R-EVA-3517</t>
  </si>
  <si>
    <t>48.7</t>
  </si>
  <si>
    <t>2.3</t>
  </si>
  <si>
    <t>ETH-110556</t>
  </si>
  <si>
    <t>R-EVA-3518</t>
  </si>
  <si>
    <t>61.1</t>
  </si>
  <si>
    <t>ETH-110557</t>
  </si>
  <si>
    <t>R-EVA-3519</t>
  </si>
  <si>
    <t>24.4</t>
  </si>
  <si>
    <t>ETH-110558</t>
  </si>
  <si>
    <t>R-EVA-3520</t>
  </si>
  <si>
    <t>56.6</t>
  </si>
  <si>
    <t>ETH-110559</t>
  </si>
  <si>
    <t>UGAMS-43306</t>
  </si>
  <si>
    <t>UGAMS-43307</t>
  </si>
  <si>
    <t>UGAMS-43311</t>
  </si>
  <si>
    <t>UGAMS-43312</t>
  </si>
  <si>
    <t>4b</t>
  </si>
  <si>
    <t>UGAMS-43313</t>
  </si>
  <si>
    <t>UGAMS-43314</t>
  </si>
  <si>
    <t>Bridget Pot Cave</t>
  </si>
  <si>
    <t>UGAMS-43308</t>
  </si>
  <si>
    <t>UGAMS-43309</t>
  </si>
  <si>
    <t>P1</t>
  </si>
  <si>
    <t>UGAMS-43310</t>
  </si>
  <si>
    <t>Collagen ID</t>
  </si>
  <si>
    <t xml:space="preserve">Country </t>
  </si>
  <si>
    <t>Sampled for 14C (mg)</t>
  </si>
  <si>
    <t xml:space="preserve">Collagen yield (mg) </t>
  </si>
  <si>
    <t xml:space="preserve">Collagen yield (%) </t>
  </si>
  <si>
    <r>
      <rPr>
        <b/>
        <sz val="10"/>
        <color rgb="FF000000"/>
        <rFont val="Calibri"/>
        <family val="2"/>
        <charset val="238"/>
      </rPr>
      <t>δ</t>
    </r>
    <r>
      <rPr>
        <b/>
        <vertAlign val="superscript"/>
        <sz val="10"/>
        <color rgb="FF000000"/>
        <rFont val="Calibri"/>
        <family val="2"/>
        <charset val="238"/>
      </rPr>
      <t>13</t>
    </r>
    <r>
      <rPr>
        <b/>
        <sz val="10"/>
        <color rgb="FF000000"/>
        <rFont val="Calibri"/>
        <family val="2"/>
        <charset val="238"/>
      </rPr>
      <t>C</t>
    </r>
  </si>
  <si>
    <r>
      <rPr>
        <b/>
        <sz val="10"/>
        <color rgb="FF000000"/>
        <rFont val="Calibri"/>
        <family val="2"/>
        <charset val="238"/>
      </rPr>
      <t>δ</t>
    </r>
    <r>
      <rPr>
        <b/>
        <vertAlign val="superscript"/>
        <sz val="10"/>
        <color rgb="FF000000"/>
        <rFont val="Calibri"/>
        <family val="2"/>
        <charset val="238"/>
      </rPr>
      <t>15</t>
    </r>
    <r>
      <rPr>
        <b/>
        <sz val="10"/>
        <color rgb="FF000000"/>
        <rFont val="Calibri"/>
        <family val="2"/>
        <charset val="238"/>
      </rPr>
      <t>N</t>
    </r>
  </si>
  <si>
    <t>C%</t>
  </si>
  <si>
    <t>N%</t>
  </si>
  <si>
    <t xml:space="preserve">C:N </t>
  </si>
  <si>
    <r>
      <rPr>
        <b/>
        <vertAlign val="superscript"/>
        <sz val="10"/>
        <color rgb="FF000000"/>
        <rFont val="Calibri"/>
        <family val="2"/>
        <charset val="238"/>
      </rPr>
      <t>14</t>
    </r>
    <r>
      <rPr>
        <b/>
        <sz val="10"/>
        <color rgb="FF000000"/>
        <rFont val="Calibri"/>
        <family val="2"/>
        <charset val="238"/>
      </rPr>
      <t>C method</t>
    </r>
  </si>
  <si>
    <t>AMS lab code</t>
  </si>
  <si>
    <t>C14 age BP</t>
  </si>
  <si>
    <t>error</t>
  </si>
  <si>
    <t>95% cal BP</t>
  </si>
  <si>
    <t>from</t>
  </si>
  <si>
    <t>to</t>
  </si>
  <si>
    <t>Specimen ID</t>
  </si>
  <si>
    <t>n.a.</t>
  </si>
  <si>
    <t>Obłazowa (WE)</t>
  </si>
  <si>
    <t>Reference</t>
  </si>
  <si>
    <t>Baca et al., 2020</t>
  </si>
  <si>
    <t xml:space="preserve">Estimated age (years cal BP)  </t>
  </si>
  <si>
    <t>Estimated age 95% HPD</t>
  </si>
  <si>
    <t>ITAII</t>
  </si>
  <si>
    <t>pre_CEN_E</t>
  </si>
  <si>
    <t>WNIII</t>
  </si>
  <si>
    <t>WNII</t>
  </si>
  <si>
    <t>pre_ITA</t>
  </si>
  <si>
    <t>??</t>
  </si>
  <si>
    <t>approx AGE (from stratigraphy)</t>
  </si>
  <si>
    <t># unique reads mapped to mtDNA</t>
  </si>
  <si>
    <t>Layer (will be cleaned in final version)</t>
  </si>
  <si>
    <t>post-LGM</t>
  </si>
  <si>
    <t>Bulgaria</t>
  </si>
  <si>
    <t>9</t>
  </si>
  <si>
    <t xml:space="preserve">Vrelska cave </t>
  </si>
  <si>
    <t>7b</t>
  </si>
  <si>
    <t>Deszczowa</t>
  </si>
  <si>
    <t>VIIa</t>
  </si>
  <si>
    <t>Dzeravá skala</t>
  </si>
  <si>
    <t>J. Obłazowa WE</t>
  </si>
  <si>
    <t>IIA</t>
  </si>
  <si>
    <t>III</t>
  </si>
  <si>
    <t>II</t>
  </si>
  <si>
    <t>Muráň 3</t>
  </si>
  <si>
    <t>Obłazowa (Western Entrance)</t>
  </si>
  <si>
    <t>Peskö</t>
  </si>
  <si>
    <t>4a</t>
  </si>
  <si>
    <t>Schronisko w Cisowej Skale</t>
  </si>
  <si>
    <t>Borsuka</t>
  </si>
  <si>
    <t>Romania</t>
  </si>
  <si>
    <t>Hotilor cave</t>
  </si>
  <si>
    <t>Muierilor cave</t>
  </si>
  <si>
    <t xml:space="preserve">Ukraine </t>
  </si>
  <si>
    <t>Perlyna</t>
  </si>
  <si>
    <t>PRL 33</t>
  </si>
  <si>
    <t>Stoieni cave</t>
  </si>
  <si>
    <t>Żarska</t>
  </si>
  <si>
    <t>Late Holocene</t>
  </si>
  <si>
    <t>Croatia</t>
  </si>
  <si>
    <t>NA</t>
  </si>
  <si>
    <t>Riparo Tagliente</t>
  </si>
  <si>
    <t>US 6</t>
  </si>
  <si>
    <t>US 404</t>
  </si>
  <si>
    <t>US 14</t>
  </si>
  <si>
    <t>5</t>
  </si>
  <si>
    <t>Nový</t>
  </si>
  <si>
    <t>II/4</t>
  </si>
  <si>
    <t>12</t>
  </si>
  <si>
    <t>MIS 2</t>
  </si>
  <si>
    <t>Coulet Des Roches</t>
  </si>
  <si>
    <t>LGM</t>
  </si>
  <si>
    <t>Cudo</t>
  </si>
  <si>
    <t>MIR24</t>
  </si>
  <si>
    <t>MIR18</t>
  </si>
  <si>
    <t>MIR17</t>
  </si>
  <si>
    <t>MIR4</t>
  </si>
  <si>
    <t>128 x10 B.18</t>
  </si>
  <si>
    <t>06 n128 x10 B,18</t>
  </si>
  <si>
    <t>n121 v9 sc C tr.5 no 160</t>
  </si>
  <si>
    <t>Valdavara 1</t>
  </si>
  <si>
    <t>Bridget Pot</t>
  </si>
  <si>
    <t>Younger Dryas</t>
  </si>
  <si>
    <t>Coulet des Roches</t>
  </si>
  <si>
    <t>M4 160&lt;altitude&lt;170</t>
  </si>
  <si>
    <t>M5/N5 (R69) 178,5&lt;altitude&lt;220</t>
  </si>
  <si>
    <t>Germany</t>
  </si>
  <si>
    <t>16-14 ka BP</t>
  </si>
  <si>
    <t>Late Glacial</t>
  </si>
  <si>
    <t>MI122</t>
  </si>
  <si>
    <t>MI123</t>
  </si>
  <si>
    <t>MI884</t>
  </si>
  <si>
    <t>MI204</t>
  </si>
  <si>
    <t>MI885</t>
  </si>
  <si>
    <t>Artazu VII</t>
  </si>
  <si>
    <t>Lower Ledge A</t>
  </si>
  <si>
    <t>SU304</t>
  </si>
  <si>
    <t xml:space="preserve">Roc-en-Pail </t>
  </si>
  <si>
    <t xml:space="preserve">Mujina Pećina </t>
  </si>
  <si>
    <t>MI889</t>
  </si>
  <si>
    <t>Romualdova Pećina</t>
  </si>
  <si>
    <t>Baca et al. 2021</t>
  </si>
  <si>
    <t>Baca et al., 2021</t>
  </si>
  <si>
    <t>poor quality - not dated</t>
  </si>
  <si>
    <t>This date was excluded, C:N is at the limit of accepted range and the date is not consistent with recent ESR datings of the site</t>
  </si>
  <si>
    <t>NC38176</t>
  </si>
  <si>
    <t>pre_WN/WS</t>
  </si>
  <si>
    <t>Skalice</t>
  </si>
  <si>
    <t>Cave 16</t>
  </si>
  <si>
    <t xml:space="preserve"> 4b</t>
  </si>
  <si>
    <t>Library type/USER treatment</t>
  </si>
  <si>
    <t>DS/none</t>
  </si>
  <si>
    <t>SS/half</t>
  </si>
  <si>
    <t>GH:10</t>
  </si>
  <si>
    <t xml:space="preserve">4b </t>
  </si>
  <si>
    <t>GH: 6</t>
  </si>
  <si>
    <t>GH: 18b</t>
  </si>
  <si>
    <t>GH: 23</t>
  </si>
  <si>
    <t>GH:15</t>
  </si>
  <si>
    <t>GH: 19</t>
  </si>
  <si>
    <t>IIIA</t>
  </si>
  <si>
    <t>GH: 10</t>
  </si>
  <si>
    <t>GH: 11</t>
  </si>
  <si>
    <t>GH: 15</t>
  </si>
  <si>
    <t>GH: 17</t>
  </si>
  <si>
    <t>GH: 7</t>
  </si>
  <si>
    <t>good</t>
  </si>
  <si>
    <t xml:space="preserve">Holocene </t>
  </si>
  <si>
    <t>moderate</t>
  </si>
  <si>
    <t>poor</t>
  </si>
  <si>
    <t>MIS 3; &gt;60 ka BP</t>
  </si>
  <si>
    <t>Holocene; Subboreal</t>
  </si>
  <si>
    <t>Holocene; Atlantic</t>
  </si>
  <si>
    <t>MIS 3; &gt;40 ka BP</t>
  </si>
  <si>
    <t>Gradaśnica cave</t>
  </si>
  <si>
    <t>MIS 3; Aurignacian</t>
  </si>
  <si>
    <t>?</t>
  </si>
  <si>
    <t>MIS 2; 31 ka BP</t>
  </si>
  <si>
    <t xml:space="preserve">MIS 2 </t>
  </si>
  <si>
    <t>layer 3</t>
  </si>
  <si>
    <t>Late Glacial; 12 ka BP</t>
  </si>
  <si>
    <t xml:space="preserve">moderate </t>
  </si>
  <si>
    <t>MIS2??</t>
  </si>
  <si>
    <t>good?</t>
  </si>
  <si>
    <t>16.01</t>
  </si>
  <si>
    <t>12.39</t>
  </si>
  <si>
    <t>Folkertsma et al.. 2018</t>
  </si>
  <si>
    <t>WM177</t>
  </si>
  <si>
    <t>Median (cal BP)</t>
  </si>
  <si>
    <t>31-24 ka BP</t>
  </si>
  <si>
    <t>17-15 ka BP</t>
  </si>
  <si>
    <t>Late Glacial (Gs-2a)</t>
  </si>
  <si>
    <t xml:space="preserve">lower US 3 </t>
  </si>
  <si>
    <t>good, contamination from level 4</t>
  </si>
  <si>
    <t>concordance estimated vs stratigraphic age</t>
  </si>
  <si>
    <t>Martínková et al. 2013</t>
  </si>
  <si>
    <t>Sutter et al. 2013</t>
  </si>
  <si>
    <t>Braaker &amp; Heckel 2009</t>
  </si>
  <si>
    <t>Fink et al. 2004</t>
  </si>
  <si>
    <t>c</t>
  </si>
  <si>
    <t>B6/sj 122</t>
  </si>
  <si>
    <t>MIS 4</t>
  </si>
  <si>
    <t>MIS 3/2</t>
  </si>
  <si>
    <t xml:space="preserve">MIS 3/2 </t>
  </si>
  <si>
    <t>Muráň 3  Cave</t>
  </si>
  <si>
    <t>IIIa, M3a</t>
  </si>
  <si>
    <t>fraction of 4,3 kb mtDNA fragment covered (min 3 times)</t>
  </si>
  <si>
    <t>Baca et al, 2020</t>
  </si>
  <si>
    <t>MIS 2, ca. 17 ka BP</t>
  </si>
  <si>
    <t>MIS3; &gt;43 ka BP</t>
  </si>
  <si>
    <t>-4.69</t>
  </si>
  <si>
    <t>42.15</t>
  </si>
  <si>
    <t>-4.35</t>
  </si>
  <si>
    <t>42.87</t>
  </si>
  <si>
    <t>-4.50</t>
  </si>
  <si>
    <t>42.88</t>
  </si>
  <si>
    <t>-4.99</t>
  </si>
  <si>
    <t>41.08</t>
  </si>
  <si>
    <t>-5.31</t>
  </si>
  <si>
    <t>40.93</t>
  </si>
  <si>
    <t>-4.39</t>
  </si>
  <si>
    <t>41.33</t>
  </si>
  <si>
    <t>-4.30</t>
  </si>
  <si>
    <t>41.41</t>
  </si>
  <si>
    <t>-3.02</t>
  </si>
  <si>
    <t>42.45</t>
  </si>
  <si>
    <t>-5.60</t>
  </si>
  <si>
    <t>40.69</t>
  </si>
  <si>
    <t>51.22</t>
  </si>
  <si>
    <t>46.80</t>
  </si>
  <si>
    <t>46.05</t>
  </si>
  <si>
    <t>46.11</t>
  </si>
  <si>
    <t>-0.35</t>
  </si>
  <si>
    <t>49.76</t>
  </si>
  <si>
    <t>48.17</t>
  </si>
  <si>
    <t>49.25</t>
  </si>
  <si>
    <t>50.86</t>
  </si>
  <si>
    <t>46.38</t>
  </si>
  <si>
    <t>46.62</t>
  </si>
  <si>
    <t>10.75</t>
  </si>
  <si>
    <t>59.05</t>
  </si>
  <si>
    <t>-3.11</t>
  </si>
  <si>
    <t>50.08</t>
  </si>
  <si>
    <t>1.56</t>
  </si>
  <si>
    <t>49.26</t>
  </si>
  <si>
    <t>-0.41</t>
  </si>
  <si>
    <t>52.44</t>
  </si>
  <si>
    <t>20.72</t>
  </si>
  <si>
    <t>3.07</t>
  </si>
  <si>
    <t>9.39</t>
  </si>
  <si>
    <t>8.99</t>
  </si>
  <si>
    <t>6.16</t>
  </si>
  <si>
    <t>0.51</t>
  </si>
  <si>
    <t>6.02</t>
  </si>
  <si>
    <t>3.93</t>
  </si>
  <si>
    <t>1.81</t>
  </si>
  <si>
    <t>4.22</t>
  </si>
  <si>
    <t>OL588336</t>
  </si>
  <si>
    <t>OL588337</t>
  </si>
  <si>
    <t>OL588338</t>
  </si>
  <si>
    <t>OL588339</t>
  </si>
  <si>
    <t>OL588340</t>
  </si>
  <si>
    <t>OL588341</t>
  </si>
  <si>
    <t>OL588342</t>
  </si>
  <si>
    <t>OL588343</t>
  </si>
  <si>
    <t>OL588344</t>
  </si>
  <si>
    <t>OL588345</t>
  </si>
  <si>
    <t>OL588346</t>
  </si>
  <si>
    <t>OL588347</t>
  </si>
  <si>
    <t>OL588348</t>
  </si>
  <si>
    <t>OL588349</t>
  </si>
  <si>
    <t>OL588350</t>
  </si>
  <si>
    <t>OL588351</t>
  </si>
  <si>
    <t>OL588352</t>
  </si>
  <si>
    <t>OL588353</t>
  </si>
  <si>
    <t>OL588354</t>
  </si>
  <si>
    <t>OL588355</t>
  </si>
  <si>
    <t>OL588356</t>
  </si>
  <si>
    <t>OL588357</t>
  </si>
  <si>
    <t>OL588358</t>
  </si>
  <si>
    <t>OL588359</t>
  </si>
  <si>
    <t>OL588360</t>
  </si>
  <si>
    <t>OL588361</t>
  </si>
  <si>
    <t>OL588362</t>
  </si>
  <si>
    <t>OL588363</t>
  </si>
  <si>
    <t>OL588364</t>
  </si>
  <si>
    <t>OL588365</t>
  </si>
  <si>
    <t>OL588366</t>
  </si>
  <si>
    <t>OL588367</t>
  </si>
  <si>
    <t>OL588368</t>
  </si>
  <si>
    <t>OL588369</t>
  </si>
  <si>
    <t>OL588370</t>
  </si>
  <si>
    <t>OL588371</t>
  </si>
  <si>
    <t>OL588372</t>
  </si>
  <si>
    <t>OL588373</t>
  </si>
  <si>
    <t>OL588374</t>
  </si>
  <si>
    <t>OL588375</t>
  </si>
  <si>
    <t>OL588376</t>
  </si>
  <si>
    <t>OL588377</t>
  </si>
  <si>
    <t>OL588378</t>
  </si>
  <si>
    <t>OL588379</t>
  </si>
  <si>
    <t>OL588380</t>
  </si>
  <si>
    <t>OL588381</t>
  </si>
  <si>
    <t>OL588382</t>
  </si>
  <si>
    <t>OL588383</t>
  </si>
  <si>
    <t>OL588384</t>
  </si>
  <si>
    <t>OL588385</t>
  </si>
  <si>
    <t>OL588386</t>
  </si>
  <si>
    <t>OL588387</t>
  </si>
  <si>
    <t>OL588388</t>
  </si>
  <si>
    <t>OL588389</t>
  </si>
  <si>
    <t>OL588390</t>
  </si>
  <si>
    <t>OL588391</t>
  </si>
  <si>
    <t>OL588392</t>
  </si>
  <si>
    <t>OL588393</t>
  </si>
  <si>
    <t>OL588394</t>
  </si>
  <si>
    <t>OL588395</t>
  </si>
  <si>
    <t>OL588396</t>
  </si>
  <si>
    <t>OL588397</t>
  </si>
  <si>
    <t>OL588398</t>
  </si>
  <si>
    <t>OL588399</t>
  </si>
  <si>
    <t>OL588400</t>
  </si>
  <si>
    <t>OL588401</t>
  </si>
  <si>
    <t>OL588402</t>
  </si>
  <si>
    <t>OL588403</t>
  </si>
  <si>
    <t>OL588404</t>
  </si>
  <si>
    <t>OL588405</t>
  </si>
  <si>
    <t>OL588406</t>
  </si>
  <si>
    <t>OL588407</t>
  </si>
  <si>
    <t>OL588408</t>
  </si>
  <si>
    <t>OL588409</t>
  </si>
  <si>
    <t>OL588410</t>
  </si>
  <si>
    <t>OL588411</t>
  </si>
  <si>
    <t>OL588412</t>
  </si>
  <si>
    <t>OL588413</t>
  </si>
  <si>
    <t>OL588414</t>
  </si>
  <si>
    <t>OL588415</t>
  </si>
  <si>
    <t>OL588416</t>
  </si>
  <si>
    <t>OL588417</t>
  </si>
  <si>
    <t>OL588418</t>
  </si>
  <si>
    <t>OL588419</t>
  </si>
  <si>
    <t>OL588420</t>
  </si>
  <si>
    <t>OL588421</t>
  </si>
  <si>
    <t>OL588422</t>
  </si>
  <si>
    <t>OL588423</t>
  </si>
  <si>
    <t>OL588424</t>
  </si>
  <si>
    <t>OL588425</t>
  </si>
  <si>
    <t>OL588426</t>
  </si>
  <si>
    <t>OL588427</t>
  </si>
  <si>
    <t>OL588428</t>
  </si>
  <si>
    <t>OL588429</t>
  </si>
  <si>
    <t>OL588430</t>
  </si>
  <si>
    <t>OL588431</t>
  </si>
  <si>
    <t>OL588432</t>
  </si>
  <si>
    <t>OL588433</t>
  </si>
  <si>
    <t>OL588434</t>
  </si>
  <si>
    <t>OL588435</t>
  </si>
  <si>
    <t>OL588436</t>
  </si>
  <si>
    <t>OL588437</t>
  </si>
  <si>
    <t>OL588438</t>
  </si>
  <si>
    <t>OL588439</t>
  </si>
  <si>
    <t>OL588440</t>
  </si>
  <si>
    <t>OL588441</t>
  </si>
  <si>
    <t>OL588442</t>
  </si>
  <si>
    <t>OL588443</t>
  </si>
  <si>
    <t>OL588444</t>
  </si>
  <si>
    <t>OL588445</t>
  </si>
  <si>
    <t>OL588446</t>
  </si>
  <si>
    <t>OL588447</t>
  </si>
  <si>
    <t>OL588448</t>
  </si>
  <si>
    <t>OL588449</t>
  </si>
  <si>
    <t>OL588450</t>
  </si>
  <si>
    <t>OL588451</t>
  </si>
  <si>
    <t>OL588452</t>
  </si>
  <si>
    <t>OL588453</t>
  </si>
  <si>
    <t>OL588454</t>
  </si>
  <si>
    <t>OL588455</t>
  </si>
  <si>
    <t>OL588456</t>
  </si>
  <si>
    <t>OL588457</t>
  </si>
  <si>
    <t>OL588458</t>
  </si>
  <si>
    <t>OL588459</t>
  </si>
  <si>
    <t>OL588460</t>
  </si>
  <si>
    <t>OL588461</t>
  </si>
  <si>
    <t>OL588462</t>
  </si>
  <si>
    <t>OL588463</t>
  </si>
  <si>
    <t>OL588464</t>
  </si>
  <si>
    <t>OL588465</t>
  </si>
  <si>
    <t>OL588466</t>
  </si>
  <si>
    <t>OL588467</t>
  </si>
  <si>
    <t>OL588468</t>
  </si>
  <si>
    <t>OL588469</t>
  </si>
  <si>
    <t>OL588470</t>
  </si>
  <si>
    <t>OL588471</t>
  </si>
  <si>
    <t>OL588472</t>
  </si>
  <si>
    <t>OL588473</t>
  </si>
  <si>
    <t>OL588474</t>
  </si>
  <si>
    <t>OL588475</t>
  </si>
  <si>
    <t>OL588476</t>
  </si>
  <si>
    <t>OL588477</t>
  </si>
  <si>
    <t>OL588478</t>
  </si>
  <si>
    <t>OL588479</t>
  </si>
  <si>
    <t>OL588480</t>
  </si>
  <si>
    <t>OL588481</t>
  </si>
  <si>
    <t>OL588482</t>
  </si>
  <si>
    <t>OL588483</t>
  </si>
  <si>
    <t>OL588484</t>
  </si>
  <si>
    <t>OL588485</t>
  </si>
  <si>
    <t>OL588486</t>
  </si>
  <si>
    <t>OL588487</t>
  </si>
  <si>
    <t>OL588488</t>
  </si>
  <si>
    <t>OL588489</t>
  </si>
  <si>
    <t>OL588490</t>
  </si>
  <si>
    <t>OL588491</t>
  </si>
  <si>
    <t>OL588492</t>
  </si>
  <si>
    <t>OL588493</t>
  </si>
  <si>
    <t>OL588494</t>
  </si>
  <si>
    <t>OL588495</t>
  </si>
  <si>
    <t>OL588496</t>
  </si>
  <si>
    <t>OL588497</t>
  </si>
  <si>
    <t>OL588498</t>
  </si>
  <si>
    <t>OL588499</t>
  </si>
  <si>
    <t>OL588500</t>
  </si>
  <si>
    <t>OL588501</t>
  </si>
  <si>
    <t>OL588502</t>
  </si>
  <si>
    <t>OL588503</t>
  </si>
  <si>
    <t>OL588504</t>
  </si>
  <si>
    <t>OL588505</t>
  </si>
  <si>
    <t>OL588506</t>
  </si>
  <si>
    <t>OL588507</t>
  </si>
  <si>
    <t>OL588508</t>
  </si>
  <si>
    <t>OL588509</t>
  </si>
  <si>
    <t>OL588510</t>
  </si>
  <si>
    <t>OL588511</t>
  </si>
  <si>
    <t>OL588512</t>
  </si>
  <si>
    <t>OL588513</t>
  </si>
  <si>
    <t>OL588514</t>
  </si>
  <si>
    <t>OL588515</t>
  </si>
  <si>
    <t>OL588516</t>
  </si>
  <si>
    <t>OL588517</t>
  </si>
  <si>
    <t>OL588518</t>
  </si>
  <si>
    <t>OL588519</t>
  </si>
  <si>
    <t>OL588520</t>
  </si>
  <si>
    <t>OL588521</t>
  </si>
  <si>
    <t>OL588522</t>
  </si>
  <si>
    <t>OL588523</t>
  </si>
  <si>
    <t>OL588524</t>
  </si>
  <si>
    <t>MK910717</t>
  </si>
  <si>
    <t>MK910720</t>
  </si>
  <si>
    <t>MK910724</t>
  </si>
  <si>
    <t>MK910731</t>
  </si>
  <si>
    <t>MK910734</t>
  </si>
  <si>
    <t>MK910700</t>
  </si>
  <si>
    <t>MK910703</t>
  </si>
  <si>
    <t>MZ438664</t>
  </si>
  <si>
    <t>MZ438665</t>
  </si>
  <si>
    <t>GenBank</t>
  </si>
  <si>
    <t>45512, 35311</t>
  </si>
  <si>
    <t>39588, 31665</t>
  </si>
  <si>
    <t>41403, 32796</t>
  </si>
  <si>
    <t>38212, 29484</t>
  </si>
  <si>
    <t>37280, 28292</t>
  </si>
  <si>
    <t>39999, 32482</t>
  </si>
  <si>
    <t>28574, 19270</t>
  </si>
  <si>
    <t>45269, 36867</t>
  </si>
  <si>
    <t>5164, 614</t>
  </si>
  <si>
    <t>18252, 11133</t>
  </si>
  <si>
    <t>11694, 4838</t>
  </si>
  <si>
    <t>36959, 26993</t>
  </si>
  <si>
    <t>61508, 46574</t>
  </si>
  <si>
    <t>64648, 52204</t>
  </si>
  <si>
    <t>9160, 3141</t>
  </si>
  <si>
    <t>8990, 1860</t>
  </si>
  <si>
    <t>51724, 37742</t>
  </si>
  <si>
    <t>34467, 23463</t>
  </si>
  <si>
    <t>23258, 15506</t>
  </si>
  <si>
    <t>19685, 11538</t>
  </si>
  <si>
    <t>44595, 33648</t>
  </si>
  <si>
    <t>44005, 31122</t>
  </si>
  <si>
    <t>45788, 35515</t>
  </si>
  <si>
    <t>45496, 35142</t>
  </si>
  <si>
    <t>16225, 9913</t>
  </si>
  <si>
    <t>15720, 8554</t>
  </si>
  <si>
    <t>18250, 11548</t>
  </si>
  <si>
    <t>11804, 5653</t>
  </si>
  <si>
    <t>15485, 9341</t>
  </si>
  <si>
    <t>16083, 8933</t>
  </si>
  <si>
    <t>16832, 11738</t>
  </si>
  <si>
    <t>17217, 11424</t>
  </si>
  <si>
    <t>29232, 19433</t>
  </si>
  <si>
    <t>29050, 19198</t>
  </si>
  <si>
    <t>43044, 31396</t>
  </si>
  <si>
    <t>30094, 20919</t>
  </si>
  <si>
    <t>2925, 121</t>
  </si>
  <si>
    <t>43673, 32067</t>
  </si>
  <si>
    <t>43357, 32225</t>
  </si>
  <si>
    <t>44801, 34368</t>
  </si>
  <si>
    <t>12369, 4739</t>
  </si>
  <si>
    <t>17228, 10454</t>
  </si>
  <si>
    <t>24699, 15529</t>
  </si>
  <si>
    <t>20018, 11490</t>
  </si>
  <si>
    <t>5360, 789</t>
  </si>
  <si>
    <t>38803, 29280</t>
  </si>
  <si>
    <t>36871, 25960</t>
  </si>
  <si>
    <t>34724, 26430</t>
  </si>
  <si>
    <t>54431, 45725</t>
  </si>
  <si>
    <t>62836, 50600</t>
  </si>
  <si>
    <t>54362, 43567</t>
  </si>
  <si>
    <t>54923, 44500</t>
  </si>
  <si>
    <t>55600, 43618</t>
  </si>
  <si>
    <t>53020, 44110</t>
  </si>
  <si>
    <t>54880, 45664</t>
  </si>
  <si>
    <t>20312, 14561</t>
  </si>
  <si>
    <t>19763, 13675</t>
  </si>
  <si>
    <t>49890, 38810</t>
  </si>
  <si>
    <t>20219, 13409</t>
  </si>
  <si>
    <t>21558, 15087</t>
  </si>
  <si>
    <t>18464, 12384</t>
  </si>
  <si>
    <t>19836, 13405</t>
  </si>
  <si>
    <t>20299, 13445</t>
  </si>
  <si>
    <t>29256, 18129</t>
  </si>
  <si>
    <t>26991, 17995</t>
  </si>
  <si>
    <t>22183, 12810</t>
  </si>
  <si>
    <t>41212, 29699</t>
  </si>
  <si>
    <t>18391, 11366</t>
  </si>
  <si>
    <t>24755, 15778</t>
  </si>
  <si>
    <t>18059, 11904</t>
  </si>
  <si>
    <t>18088, 12030</t>
  </si>
  <si>
    <t>40954, 32121</t>
  </si>
  <si>
    <t>59420, 48704</t>
  </si>
  <si>
    <t>11276, 4896</t>
  </si>
  <si>
    <t>12574, 6557</t>
  </si>
  <si>
    <t>19585, 13035</t>
  </si>
  <si>
    <t>11672, 5101</t>
  </si>
  <si>
    <t>13271, 5204</t>
  </si>
  <si>
    <t>19268, 11084</t>
  </si>
  <si>
    <t>26841, 18649</t>
  </si>
  <si>
    <t>23830, 15150</t>
  </si>
  <si>
    <t>27927, 19880</t>
  </si>
  <si>
    <t>28147, 17891</t>
  </si>
  <si>
    <t>28335, 20733</t>
  </si>
  <si>
    <t>26121, 16843</t>
  </si>
  <si>
    <t>29892, 20139</t>
  </si>
  <si>
    <t>24089, 15931</t>
  </si>
  <si>
    <t>22915, 14425</t>
  </si>
  <si>
    <t>24161, 15966</t>
  </si>
  <si>
    <t>8646, 1503</t>
  </si>
  <si>
    <t>18968, 11969</t>
  </si>
  <si>
    <t>18291, 9806</t>
  </si>
  <si>
    <t>9811, 4547</t>
  </si>
  <si>
    <t>8503, 3366</t>
  </si>
  <si>
    <t>9095, 4064</t>
  </si>
  <si>
    <t>7134, 1087</t>
  </si>
  <si>
    <t>10673, 2912</t>
  </si>
  <si>
    <t>9235, 1933</t>
  </si>
  <si>
    <t>9467, 2077</t>
  </si>
  <si>
    <t>7490, 1502</t>
  </si>
  <si>
    <t>9535, 2743</t>
  </si>
  <si>
    <t>4267, 398</t>
  </si>
  <si>
    <t>7756, 920</t>
  </si>
  <si>
    <t>11909, 4971</t>
  </si>
  <si>
    <t>7006, 2082</t>
  </si>
  <si>
    <t>7184, 2171</t>
  </si>
  <si>
    <t>7827, 1055</t>
  </si>
  <si>
    <t>11863, 5120</t>
  </si>
  <si>
    <t>31541, 18576</t>
  </si>
  <si>
    <t>22140, 16004</t>
  </si>
  <si>
    <t>17322, 10877</t>
  </si>
  <si>
    <t>30221, 20380</t>
  </si>
  <si>
    <t>31596, 21776</t>
  </si>
  <si>
    <t>48251, 33851</t>
  </si>
  <si>
    <t>34570, 23515</t>
  </si>
  <si>
    <t>32002, 22348</t>
  </si>
  <si>
    <t>32084, 18711</t>
  </si>
  <si>
    <t>60040, 44997</t>
  </si>
  <si>
    <t>42971, 31122</t>
  </si>
  <si>
    <t>27844, 15550</t>
  </si>
  <si>
    <t>54401, 45669</t>
  </si>
  <si>
    <t>39073, 31156</t>
  </si>
  <si>
    <t>50284, 40427</t>
  </si>
  <si>
    <t>47327, 37090</t>
  </si>
  <si>
    <t>44276, 32576</t>
  </si>
  <si>
    <t>16888, 10122</t>
  </si>
  <si>
    <t>40231, 30526</t>
  </si>
  <si>
    <t>42155, 33078</t>
  </si>
  <si>
    <t>NC_38176</t>
  </si>
  <si>
    <t>Ljubićeva Pećina</t>
  </si>
  <si>
    <t>4,2 kb mtDNA published in</t>
  </si>
  <si>
    <t>14C</t>
  </si>
  <si>
    <t>WGS</t>
  </si>
  <si>
    <t>PCR</t>
  </si>
  <si>
    <t>Target</t>
  </si>
  <si>
    <t>Method†</t>
  </si>
  <si>
    <t>Target - target enrichment</t>
  </si>
  <si>
    <t>WGS - Whole genome sequencing</t>
  </si>
  <si>
    <t>PCR - amplification of mtDNA using long-range PCR  and high-throughput sequencing</t>
  </si>
  <si>
    <t>GenBank - sequence dowloaded from GenBank</t>
  </si>
  <si>
    <t>† - method used to generate sequence of target mtDNA fragment</t>
  </si>
  <si>
    <t>Lab</t>
  </si>
  <si>
    <t>IBS/LPCG</t>
  </si>
  <si>
    <t>IREC/LPCG</t>
  </si>
  <si>
    <t>IEE</t>
  </si>
  <si>
    <t>42–E438 ka BP</t>
  </si>
  <si>
    <t xml:space="preserve">MIS 3; 37–30 ka BP </t>
  </si>
  <si>
    <t>42–38 ka BP</t>
  </si>
  <si>
    <t>2.3–1.6 ka BP</t>
  </si>
  <si>
    <t xml:space="preserve">40–30 ka BP </t>
  </si>
  <si>
    <t>12–8 ka BP</t>
  </si>
  <si>
    <t xml:space="preserve">MIS 3; 30–37 ka BP </t>
  </si>
  <si>
    <t>MIS 4/3; 72–47 ka BP</t>
  </si>
  <si>
    <t>MIS 3; 30–50 ka BP</t>
  </si>
  <si>
    <t xml:space="preserve">MIS 3–2; 39–15 ka BP </t>
  </si>
  <si>
    <t>MIS 3; 49–39 ka BP</t>
  </si>
  <si>
    <t>MIS 3; 40–37 ka BP</t>
  </si>
  <si>
    <t>MIS 3; 50–30 ka BP</t>
  </si>
  <si>
    <t>MIS 3; 49–43 ka BP</t>
  </si>
  <si>
    <t>13.5–12 k BP</t>
  </si>
  <si>
    <t xml:space="preserve">14–12 ka BP </t>
  </si>
  <si>
    <t>30–25 ka BP</t>
  </si>
  <si>
    <t>20–15 ka BP</t>
  </si>
  <si>
    <t>28–23 ka BP</t>
  </si>
  <si>
    <t>P9</t>
  </si>
  <si>
    <t>P11</t>
  </si>
  <si>
    <t>JS005</t>
  </si>
  <si>
    <t>Poznań</t>
  </si>
  <si>
    <t>52.24</t>
  </si>
  <si>
    <t>16.56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</si>
</sst>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28">
    <font>
      <sz val="12"/>
      <color theme="1"/>
      <name val="Calibri"/>
      <family val="2"/>
      <charset val="238"/>
      <scheme val="minor"/>
    </font>
    <font>
      <sz val="11"/>
      <color rgb="FF000000"/>
      <name val="Calibri"/>
      <family val="2"/>
      <charset val="238"/>
      <scheme val="minor"/>
    </font>
    <font>
      <b/>
      <sz val="10"/>
      <color rgb="FF000000"/>
      <name val="Calibri"/>
      <family val="2"/>
    </font>
    <font>
      <sz val="11"/>
      <color rgb="FF000000"/>
      <name val="Times New Roman"/>
      <family val="1"/>
      <charset val="1"/>
    </font>
    <font>
      <sz val="11"/>
      <color rgb="FF000000"/>
      <name val="Calibri"/>
      <family val="2"/>
      <charset val="238"/>
    </font>
    <font>
      <sz val="10"/>
      <color rgb="FF000000"/>
      <name val="Calibri"/>
      <family val="2"/>
      <charset val="238"/>
    </font>
    <font>
      <b/>
      <sz val="10"/>
      <color rgb="FF000000"/>
      <name val="Calibri"/>
      <family val="2"/>
      <charset val="238"/>
    </font>
    <font>
      <b/>
      <sz val="10"/>
      <color rgb="FF7030A0"/>
      <name val="Calibri"/>
      <family val="2"/>
      <charset val="238"/>
    </font>
    <font>
      <sz val="10"/>
      <color rgb="FF7030A0"/>
      <name val="Calibri"/>
      <family val="2"/>
      <charset val="238"/>
    </font>
    <font>
      <vertAlign val="subscript"/>
      <sz val="10"/>
      <color rgb="FF7030A0"/>
      <name val="Calibri"/>
      <family val="2"/>
      <charset val="238"/>
    </font>
    <font>
      <sz val="10"/>
      <name val="Calibri"/>
      <family val="2"/>
      <charset val="238"/>
    </font>
    <font>
      <vertAlign val="subscript"/>
      <sz val="10"/>
      <color rgb="FF000000"/>
      <name val="Calibri"/>
      <family val="2"/>
      <charset val="238"/>
    </font>
    <font>
      <b/>
      <sz val="10"/>
      <color rgb="FFFF0000"/>
      <name val="Calibri"/>
      <family val="2"/>
      <charset val="238"/>
    </font>
    <font>
      <sz val="10"/>
      <color rgb="FFFF0000"/>
      <name val="Calibri"/>
      <family val="2"/>
      <charset val="238"/>
    </font>
    <font>
      <b/>
      <vertAlign val="superscript"/>
      <sz val="10"/>
      <color rgb="FF000000"/>
      <name val="Calibri"/>
      <family val="2"/>
      <charset val="238"/>
    </font>
    <font>
      <sz val="10"/>
      <color rgb="FFFF0000"/>
      <name val="Calibri (Tekst podstawowy)"/>
      <charset val="238"/>
    </font>
    <font>
      <b/>
      <sz val="10"/>
      <color rgb="FFFF0000"/>
      <name val="Calibri (Tekst podstawowy)"/>
      <charset val="238"/>
    </font>
    <font>
      <sz val="12"/>
      <color rgb="FFFF0000"/>
      <name val="Calibri (Tekst podstawowy)"/>
      <charset val="238"/>
    </font>
    <font>
      <sz val="8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b/>
      <sz val="10"/>
      <color rgb="FF000000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rgb="FF222222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double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0" fontId="4" fillId="0" borderId="0"/>
  </cellStyleXfs>
  <cellXfs count="82">
    <xf numFmtId="0" fontId="0" fillId="0" borderId="0" xfId="0"/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/>
    </xf>
    <xf numFmtId="0" fontId="1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5" fillId="0" borderId="0" xfId="1" applyFont="1" applyAlignment="1">
      <alignment horizontal="center" vertical="center"/>
    </xf>
    <xf numFmtId="0" fontId="6" fillId="0" borderId="0" xfId="1" applyFont="1" applyAlignment="1">
      <alignment horizontal="center" vertical="center"/>
    </xf>
    <xf numFmtId="2" fontId="5" fillId="0" borderId="0" xfId="1" applyNumberFormat="1" applyFont="1" applyAlignment="1">
      <alignment horizontal="center" vertical="center"/>
    </xf>
    <xf numFmtId="164" fontId="5" fillId="0" borderId="0" xfId="1" applyNumberFormat="1" applyFont="1" applyAlignment="1">
      <alignment horizontal="center" vertical="center"/>
    </xf>
    <xf numFmtId="1" fontId="5" fillId="0" borderId="0" xfId="1" applyNumberFormat="1" applyFont="1" applyAlignment="1">
      <alignment horizontal="center" vertical="center"/>
    </xf>
    <xf numFmtId="0" fontId="7" fillId="0" borderId="0" xfId="1" applyFont="1" applyAlignment="1">
      <alignment horizontal="center" vertical="center"/>
    </xf>
    <xf numFmtId="0" fontId="8" fillId="0" borderId="0" xfId="1" applyFont="1" applyAlignment="1">
      <alignment horizontal="center" vertical="center"/>
    </xf>
    <xf numFmtId="1" fontId="10" fillId="0" borderId="0" xfId="1" applyNumberFormat="1" applyFont="1" applyAlignment="1">
      <alignment horizontal="center" vertical="center"/>
    </xf>
    <xf numFmtId="3" fontId="10" fillId="0" borderId="0" xfId="1" applyNumberFormat="1" applyFont="1" applyAlignment="1">
      <alignment horizontal="center" vertical="center"/>
    </xf>
    <xf numFmtId="0" fontId="12" fillId="0" borderId="0" xfId="1" applyFont="1" applyAlignment="1">
      <alignment horizontal="center" vertical="center"/>
    </xf>
    <xf numFmtId="164" fontId="13" fillId="0" borderId="0" xfId="1" applyNumberFormat="1" applyFont="1" applyAlignment="1">
      <alignment horizontal="center" vertical="center"/>
    </xf>
    <xf numFmtId="0" fontId="13" fillId="0" borderId="0" xfId="1" applyFont="1" applyAlignment="1">
      <alignment horizontal="center" vertical="center"/>
    </xf>
    <xf numFmtId="49" fontId="5" fillId="0" borderId="0" xfId="1" applyNumberFormat="1" applyFont="1" applyAlignment="1">
      <alignment horizontal="center" vertical="center" wrapText="1"/>
    </xf>
    <xf numFmtId="49" fontId="6" fillId="0" borderId="0" xfId="1" applyNumberFormat="1" applyFont="1" applyAlignment="1">
      <alignment horizontal="center" vertical="center"/>
    </xf>
    <xf numFmtId="49" fontId="5" fillId="0" borderId="0" xfId="1" applyNumberFormat="1" applyFont="1" applyAlignment="1">
      <alignment horizontal="center" vertical="center"/>
    </xf>
    <xf numFmtId="0" fontId="6" fillId="0" borderId="0" xfId="1" applyFont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49" fontId="5" fillId="0" borderId="0" xfId="0" applyNumberFormat="1" applyFont="1" applyAlignment="1">
      <alignment horizontal="center" vertical="center"/>
    </xf>
    <xf numFmtId="164" fontId="2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2" fontId="13" fillId="0" borderId="0" xfId="1" applyNumberFormat="1" applyFont="1" applyAlignment="1">
      <alignment horizontal="center" vertical="center"/>
    </xf>
    <xf numFmtId="1" fontId="13" fillId="0" borderId="0" xfId="1" applyNumberFormat="1" applyFont="1" applyAlignment="1">
      <alignment horizontal="center" vertical="center"/>
    </xf>
    <xf numFmtId="3" fontId="13" fillId="0" borderId="0" xfId="1" applyNumberFormat="1" applyFont="1" applyAlignment="1">
      <alignment horizontal="center" vertical="center"/>
    </xf>
    <xf numFmtId="3" fontId="13" fillId="0" borderId="0" xfId="1" applyNumberFormat="1" applyFont="1" applyAlignment="1">
      <alignment horizontal="left" vertical="center"/>
    </xf>
    <xf numFmtId="0" fontId="15" fillId="0" borderId="0" xfId="0" applyFont="1" applyAlignment="1">
      <alignment horizontal="center" vertical="center"/>
    </xf>
    <xf numFmtId="49" fontId="15" fillId="0" borderId="0" xfId="0" applyNumberFormat="1" applyFont="1" applyAlignment="1">
      <alignment horizontal="center" vertical="center"/>
    </xf>
    <xf numFmtId="0" fontId="15" fillId="0" borderId="0" xfId="1" applyFont="1" applyAlignment="1">
      <alignment horizontal="center" vertical="center"/>
    </xf>
    <xf numFmtId="164" fontId="16" fillId="0" borderId="0" xfId="0" applyNumberFormat="1" applyFont="1" applyAlignment="1">
      <alignment horizontal="center" vertical="center"/>
    </xf>
    <xf numFmtId="0" fontId="16" fillId="0" borderId="0" xfId="0" applyFont="1" applyAlignment="1">
      <alignment horizontal="center" vertical="center"/>
    </xf>
    <xf numFmtId="2" fontId="15" fillId="0" borderId="0" xfId="1" applyNumberFormat="1" applyFont="1" applyAlignment="1">
      <alignment horizontal="center" vertical="center"/>
    </xf>
    <xf numFmtId="3" fontId="15" fillId="0" borderId="0" xfId="1" applyNumberFormat="1" applyFont="1" applyAlignment="1">
      <alignment horizontal="center" vertical="center"/>
    </xf>
    <xf numFmtId="0" fontId="17" fillId="0" borderId="0" xfId="0" applyFont="1"/>
    <xf numFmtId="0" fontId="16" fillId="0" borderId="0" xfId="1" applyFont="1" applyAlignment="1">
      <alignment horizontal="center" vertical="center"/>
    </xf>
    <xf numFmtId="164" fontId="15" fillId="0" borderId="0" xfId="1" applyNumberFormat="1" applyFont="1" applyAlignment="1">
      <alignment horizontal="center" vertical="center"/>
    </xf>
    <xf numFmtId="1" fontId="15" fillId="0" borderId="0" xfId="1" applyNumberFormat="1" applyFont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6" fillId="3" borderId="1" xfId="0" applyFont="1" applyFill="1" applyBorder="1" applyAlignment="1">
      <alignment horizontal="center" vertical="center"/>
    </xf>
    <xf numFmtId="1" fontId="6" fillId="3" borderId="1" xfId="0" applyNumberFormat="1" applyFont="1" applyFill="1" applyBorder="1" applyAlignment="1">
      <alignment horizontal="center" vertical="center"/>
    </xf>
    <xf numFmtId="0" fontId="21" fillId="2" borderId="0" xfId="0" applyFont="1" applyFill="1" applyAlignment="1">
      <alignment horizontal="center" vertical="center"/>
    </xf>
    <xf numFmtId="0" fontId="22" fillId="2" borderId="0" xfId="0" applyFont="1" applyFill="1" applyAlignment="1">
      <alignment horizontal="center" vertical="center"/>
    </xf>
    <xf numFmtId="0" fontId="21" fillId="2" borderId="0" xfId="0" applyFont="1" applyFill="1" applyAlignment="1">
      <alignment horizontal="center" vertical="center" wrapText="1"/>
    </xf>
    <xf numFmtId="0" fontId="21" fillId="0" borderId="0" xfId="0" applyFont="1" applyAlignment="1">
      <alignment vertical="center"/>
    </xf>
    <xf numFmtId="2" fontId="25" fillId="0" borderId="0" xfId="0" applyNumberFormat="1" applyFont="1" applyAlignment="1">
      <alignment horizontal="center" vertical="center"/>
    </xf>
    <xf numFmtId="0" fontId="25" fillId="0" borderId="0" xfId="0" applyFont="1" applyAlignment="1">
      <alignment horizontal="center" vertical="center"/>
    </xf>
    <xf numFmtId="2" fontId="26" fillId="0" borderId="0" xfId="0" applyNumberFormat="1" applyFont="1" applyAlignment="1">
      <alignment horizontal="center" vertical="center"/>
    </xf>
    <xf numFmtId="0" fontId="26" fillId="0" borderId="0" xfId="0" applyFont="1" applyAlignment="1">
      <alignment horizontal="center"/>
    </xf>
    <xf numFmtId="0" fontId="24" fillId="0" borderId="0" xfId="0" applyFont="1" applyAlignment="1">
      <alignment horizontal="center"/>
    </xf>
    <xf numFmtId="0" fontId="25" fillId="0" borderId="0" xfId="0" applyFont="1" applyAlignment="1">
      <alignment horizontal="center"/>
    </xf>
    <xf numFmtId="0" fontId="24" fillId="0" borderId="0" xfId="0" applyFont="1"/>
    <xf numFmtId="0" fontId="22" fillId="0" borderId="0" xfId="0" applyFont="1" applyAlignment="1">
      <alignment horizontal="center" vertical="center"/>
    </xf>
    <xf numFmtId="49" fontId="22" fillId="0" borderId="0" xfId="0" applyNumberFormat="1" applyFont="1" applyAlignment="1">
      <alignment horizontal="center" vertical="center" wrapText="1"/>
    </xf>
    <xf numFmtId="0" fontId="22" fillId="0" borderId="0" xfId="0" applyFont="1" applyAlignment="1">
      <alignment horizontal="center" vertical="center" wrapText="1"/>
    </xf>
    <xf numFmtId="2" fontId="22" fillId="0" borderId="0" xfId="0" applyNumberFormat="1" applyFont="1" applyAlignment="1">
      <alignment horizontal="center" vertical="center" wrapText="1"/>
    </xf>
    <xf numFmtId="1" fontId="22" fillId="0" borderId="0" xfId="0" applyNumberFormat="1" applyFont="1" applyAlignment="1">
      <alignment horizontal="center" vertical="center" wrapText="1"/>
    </xf>
    <xf numFmtId="0" fontId="23" fillId="0" borderId="0" xfId="0" applyFont="1" applyAlignment="1">
      <alignment horizontal="center" vertical="center" wrapText="1"/>
    </xf>
    <xf numFmtId="0" fontId="25" fillId="0" borderId="0" xfId="0" applyFont="1"/>
    <xf numFmtId="1" fontId="25" fillId="0" borderId="0" xfId="0" applyNumberFormat="1" applyFont="1" applyAlignment="1">
      <alignment horizontal="center" vertical="center"/>
    </xf>
    <xf numFmtId="0" fontId="27" fillId="0" borderId="0" xfId="0" applyFont="1"/>
    <xf numFmtId="0" fontId="26" fillId="0" borderId="0" xfId="0" applyFont="1"/>
    <xf numFmtId="0" fontId="25" fillId="0" borderId="0" xfId="0" applyFont="1" applyAlignment="1">
      <alignment horizontal="left"/>
    </xf>
    <xf numFmtId="2" fontId="25" fillId="0" borderId="0" xfId="0" applyNumberFormat="1" applyFont="1" applyAlignment="1">
      <alignment horizontal="center"/>
    </xf>
    <xf numFmtId="1" fontId="26" fillId="0" borderId="0" xfId="0" applyNumberFormat="1" applyFont="1" applyAlignment="1">
      <alignment horizontal="center"/>
    </xf>
    <xf numFmtId="1" fontId="26" fillId="0" borderId="0" xfId="0" applyNumberFormat="1" applyFont="1" applyAlignment="1">
      <alignment horizontal="center" vertical="center"/>
    </xf>
    <xf numFmtId="0" fontId="24" fillId="0" borderId="0" xfId="0" applyFont="1" applyAlignment="1">
      <alignment horizontal="center" vertical="center"/>
    </xf>
    <xf numFmtId="1" fontId="24" fillId="0" borderId="0" xfId="0" applyNumberFormat="1" applyFont="1" applyAlignment="1">
      <alignment horizontal="center"/>
    </xf>
    <xf numFmtId="0" fontId="21" fillId="2" borderId="0" xfId="0" applyFont="1" applyFill="1" applyAlignment="1">
      <alignment vertical="center"/>
    </xf>
    <xf numFmtId="0" fontId="0" fillId="0" borderId="0" xfId="0" applyAlignment="1">
      <alignment horizontal="left"/>
    </xf>
    <xf numFmtId="0" fontId="6" fillId="3" borderId="1" xfId="0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 wrapText="1"/>
    </xf>
    <xf numFmtId="49" fontId="6" fillId="3" borderId="1" xfId="0" applyNumberFormat="1" applyFont="1" applyFill="1" applyBorder="1" applyAlignment="1">
      <alignment horizontal="center" vertical="center"/>
    </xf>
    <xf numFmtId="0" fontId="6" fillId="3" borderId="0" xfId="0" applyFont="1" applyFill="1" applyAlignment="1">
      <alignment horizontal="center" vertical="center"/>
    </xf>
    <xf numFmtId="0" fontId="20" fillId="3" borderId="3" xfId="0" applyFont="1" applyFill="1" applyBorder="1" applyAlignment="1">
      <alignment horizontal="center" vertical="center"/>
    </xf>
    <xf numFmtId="0" fontId="20" fillId="3" borderId="1" xfId="0" applyFont="1" applyFill="1" applyBorder="1" applyAlignment="1">
      <alignment horizontal="center" vertical="center"/>
    </xf>
    <xf numFmtId="0" fontId="14" fillId="3" borderId="1" xfId="0" applyFont="1" applyFill="1" applyBorder="1" applyAlignment="1">
      <alignment horizontal="center" vertical="center" wrapText="1"/>
    </xf>
    <xf numFmtId="0" fontId="6" fillId="3" borderId="2" xfId="0" applyFont="1" applyFill="1" applyBorder="1" applyAlignment="1">
      <alignment horizontal="center" vertical="center"/>
    </xf>
    <xf numFmtId="0" fontId="6" fillId="3" borderId="0" xfId="0" applyFont="1" applyFill="1" applyAlignment="1">
      <alignment horizontal="center" vertical="center" wrapText="1"/>
    </xf>
  </cellXfs>
  <cellStyles count="2">
    <cellStyle name="Normale" xfId="0" builtinId="0"/>
    <cellStyle name="Normalny 2" xfId="1" xr:uid="{9360A467-4071-F640-A23C-C9173E77C3F3}"/>
  </cellStyles>
  <dxfs count="0"/>
  <tableStyles count="0" defaultTableStyle="TableStyleMedium2" defaultPivotStyle="PivotStyleLight16"/>
  <colors>
    <mruColors>
      <color rgb="FF71D1CC"/>
      <color rgb="FFF600FF"/>
      <color rgb="FFF89600"/>
      <color rgb="FFEC2600"/>
      <color rgb="FF54FFB5"/>
      <color rgb="FFFDFF00"/>
      <color rgb="FF1537AC"/>
      <color rgb="FF16310C"/>
      <color rgb="FF28790A"/>
      <color rgb="FF603BA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2.xml"/><Relationship Id="rId4" Type="http://schemas.openxmlformats.org/officeDocument/2006/relationships/externalLink" Target="externalLinks/externalLink1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mateusz/Dropbox/GRANT%20MALE%20SSAKI/MICROTUS%20SAMPLES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mateusz/Dropbox/GRANT%20MALE%20SSAKI%20ARVALIS/ARVALIS/ARV_4kb/BEAST/Beast_run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amples"/>
      <sheetName val="mapDamage"/>
    </sheetNames>
    <sheetDataSet>
      <sheetData sheetId="0" refreshError="1"/>
      <sheetData sheetId="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30_dates"/>
      <sheetName val="R49_dates"/>
      <sheetName val="V3_names"/>
    </sheetNames>
    <sheetDataSet>
      <sheetData sheetId="0" refreshError="1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2013 - Tema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125BA9-31FC-3346-A07E-6223AB304FD3}">
  <dimension ref="A1:S172"/>
  <sheetViews>
    <sheetView zoomScale="59" workbookViewId="0">
      <pane ySplit="1" topLeftCell="A31" activePane="bottomLeft" state="frozen"/>
      <selection pane="bottomLeft" activeCell="M45" sqref="M45"/>
    </sheetView>
  </sheetViews>
  <sheetFormatPr defaultColWidth="10.796875" defaultRowHeight="15.6"/>
  <cols>
    <col min="1" max="1" width="10.796875" style="64"/>
    <col min="2" max="2" width="14.5" style="52" customWidth="1"/>
    <col min="3" max="3" width="18.796875" style="54" customWidth="1"/>
    <col min="4" max="4" width="14.19921875" style="54" customWidth="1"/>
    <col min="5" max="5" width="17.296875" style="54" customWidth="1"/>
    <col min="6" max="9" width="10.796875" style="54"/>
    <col min="10" max="10" width="12.19921875" style="70" customWidth="1"/>
    <col min="11" max="11" width="15.296875" style="52" customWidth="1"/>
    <col min="12" max="12" width="12.5" style="52" customWidth="1"/>
    <col min="13" max="13" width="9.69921875" style="54" customWidth="1"/>
    <col min="14" max="14" width="12.69921875" style="54" customWidth="1"/>
    <col min="15" max="15" width="13.5" style="52" customWidth="1"/>
    <col min="16" max="16" width="12.296875" style="52" customWidth="1"/>
    <col min="17" max="16384" width="10.796875" style="54"/>
  </cols>
  <sheetData>
    <row r="1" spans="1:17" ht="100.8">
      <c r="A1" s="55" t="s">
        <v>353</v>
      </c>
      <c r="B1" s="55" t="s">
        <v>0</v>
      </c>
      <c r="C1" s="55" t="s">
        <v>1</v>
      </c>
      <c r="D1" s="56" t="s">
        <v>444</v>
      </c>
      <c r="E1" s="56" t="s">
        <v>442</v>
      </c>
      <c r="F1" s="57" t="s">
        <v>443</v>
      </c>
      <c r="G1" s="58" t="s">
        <v>579</v>
      </c>
      <c r="H1" s="58" t="s">
        <v>3</v>
      </c>
      <c r="I1" s="58" t="s">
        <v>354</v>
      </c>
      <c r="J1" s="59" t="s">
        <v>434</v>
      </c>
      <c r="K1" s="60" t="s">
        <v>435</v>
      </c>
      <c r="L1" s="60" t="s">
        <v>567</v>
      </c>
      <c r="M1" s="60" t="s">
        <v>4</v>
      </c>
      <c r="N1" s="60" t="s">
        <v>828</v>
      </c>
      <c r="O1" s="57" t="s">
        <v>355</v>
      </c>
      <c r="P1" s="57" t="s">
        <v>959</v>
      </c>
      <c r="Q1" s="60" t="s">
        <v>523</v>
      </c>
    </row>
    <row r="2" spans="1:17">
      <c r="A2" s="61" t="s">
        <v>5</v>
      </c>
      <c r="B2" s="53" t="s">
        <v>144</v>
      </c>
      <c r="C2" s="61" t="s">
        <v>145</v>
      </c>
      <c r="D2" s="53" t="s">
        <v>364</v>
      </c>
      <c r="E2" s="49" t="s">
        <v>974</v>
      </c>
      <c r="F2" s="53">
        <v>9928</v>
      </c>
      <c r="G2" s="48">
        <v>0.96033597760149303</v>
      </c>
      <c r="H2" s="48">
        <v>0.19617706237424501</v>
      </c>
      <c r="I2" s="48">
        <v>0.18219895287958099</v>
      </c>
      <c r="J2" s="62">
        <v>40471</v>
      </c>
      <c r="K2" s="48" t="s">
        <v>829</v>
      </c>
      <c r="L2" s="48" t="s">
        <v>539</v>
      </c>
      <c r="M2" s="52" t="s">
        <v>437</v>
      </c>
      <c r="N2" s="54" t="s">
        <v>630</v>
      </c>
      <c r="O2" s="53" t="s">
        <v>356</v>
      </c>
      <c r="P2" s="53" t="s">
        <v>356</v>
      </c>
      <c r="Q2" s="54" t="s">
        <v>524</v>
      </c>
    </row>
    <row r="3" spans="1:17">
      <c r="A3" s="61" t="s">
        <v>6</v>
      </c>
      <c r="B3" s="53" t="s">
        <v>144</v>
      </c>
      <c r="C3" s="61" t="s">
        <v>458</v>
      </c>
      <c r="D3" s="53" t="s">
        <v>533</v>
      </c>
      <c r="E3" s="49" t="s">
        <v>500</v>
      </c>
      <c r="F3" s="53">
        <v>8377</v>
      </c>
      <c r="G3" s="48">
        <v>0.95505617977528101</v>
      </c>
      <c r="H3" s="48">
        <v>0.27953890489913502</v>
      </c>
      <c r="I3" s="48">
        <v>0.28187499999999999</v>
      </c>
      <c r="J3" s="62" t="s">
        <v>960</v>
      </c>
      <c r="K3" s="49" t="s">
        <v>960</v>
      </c>
      <c r="L3" s="49"/>
      <c r="M3" s="52" t="s">
        <v>179</v>
      </c>
      <c r="N3" s="63" t="s">
        <v>827</v>
      </c>
      <c r="O3" s="53" t="s">
        <v>514</v>
      </c>
      <c r="P3" s="53" t="s">
        <v>514</v>
      </c>
      <c r="Q3" s="54" t="s">
        <v>524</v>
      </c>
    </row>
    <row r="4" spans="1:17">
      <c r="A4" s="61" t="s">
        <v>72</v>
      </c>
      <c r="B4" s="53" t="s">
        <v>163</v>
      </c>
      <c r="C4" s="61" t="s">
        <v>164</v>
      </c>
      <c r="D4" s="53" t="s">
        <v>526</v>
      </c>
      <c r="E4" s="49" t="s">
        <v>975</v>
      </c>
      <c r="F4" s="53">
        <v>3158</v>
      </c>
      <c r="G4" s="48">
        <v>0.933286680662468</v>
      </c>
      <c r="H4" s="48">
        <v>0.197329376854599</v>
      </c>
      <c r="I4" s="48">
        <v>0.17676767676767699</v>
      </c>
      <c r="J4" s="62">
        <v>35620</v>
      </c>
      <c r="K4" s="48" t="s">
        <v>830</v>
      </c>
      <c r="L4" s="48" t="s">
        <v>539</v>
      </c>
      <c r="M4" s="52" t="s">
        <v>439</v>
      </c>
      <c r="N4" s="54" t="s">
        <v>631</v>
      </c>
      <c r="O4" s="53" t="s">
        <v>356</v>
      </c>
      <c r="P4" s="53" t="s">
        <v>356</v>
      </c>
      <c r="Q4" s="54" t="s">
        <v>524</v>
      </c>
    </row>
    <row r="5" spans="1:17">
      <c r="A5" s="61" t="s">
        <v>73</v>
      </c>
      <c r="B5" s="53" t="s">
        <v>163</v>
      </c>
      <c r="C5" s="61" t="s">
        <v>164</v>
      </c>
      <c r="D5" s="53" t="s">
        <v>526</v>
      </c>
      <c r="E5" s="49" t="s">
        <v>975</v>
      </c>
      <c r="F5" s="53">
        <v>1552</v>
      </c>
      <c r="G5" s="48">
        <v>0.83003031009559303</v>
      </c>
      <c r="H5" s="48">
        <v>0.19930069930069899</v>
      </c>
      <c r="I5" s="48">
        <v>0.22068965517241401</v>
      </c>
      <c r="J5" s="62">
        <v>37177</v>
      </c>
      <c r="K5" s="48" t="s">
        <v>831</v>
      </c>
      <c r="L5" s="48" t="s">
        <v>539</v>
      </c>
      <c r="M5" s="52" t="s">
        <v>439</v>
      </c>
      <c r="N5" s="54" t="s">
        <v>632</v>
      </c>
      <c r="O5" s="53" t="s">
        <v>356</v>
      </c>
      <c r="P5" s="53" t="s">
        <v>356</v>
      </c>
      <c r="Q5" s="54" t="s">
        <v>524</v>
      </c>
    </row>
    <row r="6" spans="1:17">
      <c r="A6" s="61" t="s">
        <v>74</v>
      </c>
      <c r="B6" s="53" t="s">
        <v>163</v>
      </c>
      <c r="C6" s="61" t="s">
        <v>164</v>
      </c>
      <c r="D6" s="53" t="s">
        <v>526</v>
      </c>
      <c r="E6" s="49" t="s">
        <v>975</v>
      </c>
      <c r="F6" s="53">
        <v>2866</v>
      </c>
      <c r="G6" s="48">
        <v>0.95290277453951999</v>
      </c>
      <c r="H6" s="48">
        <v>0.19930069930069899</v>
      </c>
      <c r="I6" s="48">
        <v>0.234545454545455</v>
      </c>
      <c r="J6" s="62">
        <v>33917</v>
      </c>
      <c r="K6" s="48" t="s">
        <v>832</v>
      </c>
      <c r="L6" s="48" t="s">
        <v>539</v>
      </c>
      <c r="M6" s="52" t="s">
        <v>439</v>
      </c>
      <c r="N6" s="54" t="s">
        <v>633</v>
      </c>
      <c r="O6" s="53" t="s">
        <v>356</v>
      </c>
      <c r="P6" s="53" t="s">
        <v>356</v>
      </c>
      <c r="Q6" s="54" t="s">
        <v>524</v>
      </c>
    </row>
    <row r="7" spans="1:17">
      <c r="A7" s="61" t="s">
        <v>75</v>
      </c>
      <c r="B7" s="53" t="s">
        <v>163</v>
      </c>
      <c r="C7" s="61" t="s">
        <v>164</v>
      </c>
      <c r="D7" s="53" t="s">
        <v>526</v>
      </c>
      <c r="E7" s="49" t="s">
        <v>975</v>
      </c>
      <c r="F7" s="53">
        <v>3302</v>
      </c>
      <c r="G7" s="48">
        <v>0.93541618092795498</v>
      </c>
      <c r="H7" s="48">
        <v>0.21462639109697901</v>
      </c>
      <c r="I7" s="48">
        <v>0.18547140649149901</v>
      </c>
      <c r="J7" s="62">
        <v>32899</v>
      </c>
      <c r="K7" s="48" t="s">
        <v>833</v>
      </c>
      <c r="L7" s="48" t="s">
        <v>539</v>
      </c>
      <c r="M7" s="52" t="s">
        <v>439</v>
      </c>
      <c r="N7" s="54" t="s">
        <v>634</v>
      </c>
      <c r="O7" s="53" t="s">
        <v>356</v>
      </c>
      <c r="P7" s="53" t="s">
        <v>356</v>
      </c>
      <c r="Q7" s="54" t="s">
        <v>524</v>
      </c>
    </row>
    <row r="8" spans="1:17">
      <c r="A8" s="61" t="s">
        <v>76</v>
      </c>
      <c r="B8" s="53" t="s">
        <v>163</v>
      </c>
      <c r="C8" s="61" t="s">
        <v>164</v>
      </c>
      <c r="D8" s="53" t="s">
        <v>526</v>
      </c>
      <c r="E8" s="49" t="s">
        <v>975</v>
      </c>
      <c r="F8" s="53">
        <v>2899</v>
      </c>
      <c r="G8" s="48">
        <v>0.93051993471671701</v>
      </c>
      <c r="H8" s="48">
        <v>0.197552447552448</v>
      </c>
      <c r="I8" s="48">
        <v>0.19962686567164201</v>
      </c>
      <c r="J8" s="62">
        <v>36452</v>
      </c>
      <c r="K8" s="48" t="s">
        <v>834</v>
      </c>
      <c r="L8" s="48" t="s">
        <v>539</v>
      </c>
      <c r="M8" s="52" t="s">
        <v>439</v>
      </c>
      <c r="N8" s="54" t="s">
        <v>635</v>
      </c>
      <c r="O8" s="53" t="s">
        <v>356</v>
      </c>
      <c r="P8" s="53" t="s">
        <v>356</v>
      </c>
      <c r="Q8" s="54" t="s">
        <v>524</v>
      </c>
    </row>
    <row r="9" spans="1:17">
      <c r="A9" s="61" t="s">
        <v>77</v>
      </c>
      <c r="B9" s="53" t="s">
        <v>162</v>
      </c>
      <c r="C9" s="61" t="s">
        <v>450</v>
      </c>
      <c r="D9" s="53" t="s">
        <v>451</v>
      </c>
      <c r="E9" s="49" t="s">
        <v>562</v>
      </c>
      <c r="F9" s="53">
        <v>1575</v>
      </c>
      <c r="G9" s="48">
        <v>0.94006529850746301</v>
      </c>
      <c r="H9" s="48">
        <v>0.13069908814589701</v>
      </c>
      <c r="I9" s="48">
        <v>0.20068027210884401</v>
      </c>
      <c r="J9" s="62">
        <v>24235</v>
      </c>
      <c r="K9" s="48" t="s">
        <v>835</v>
      </c>
      <c r="L9" s="48" t="s">
        <v>539</v>
      </c>
      <c r="M9" s="52" t="s">
        <v>179</v>
      </c>
      <c r="N9" s="54" t="s">
        <v>636</v>
      </c>
      <c r="O9" s="53" t="s">
        <v>356</v>
      </c>
      <c r="P9" s="53" t="s">
        <v>356</v>
      </c>
      <c r="Q9" s="54" t="s">
        <v>524</v>
      </c>
    </row>
    <row r="10" spans="1:17">
      <c r="A10" s="61" t="s">
        <v>78</v>
      </c>
      <c r="B10" s="53" t="s">
        <v>162</v>
      </c>
      <c r="C10" s="61" t="s">
        <v>145</v>
      </c>
      <c r="D10" s="53" t="s">
        <v>364</v>
      </c>
      <c r="E10" s="49" t="s">
        <v>976</v>
      </c>
      <c r="F10" s="53">
        <v>3182</v>
      </c>
      <c r="G10" s="48">
        <v>0.93376865671641796</v>
      </c>
      <c r="H10" s="48">
        <v>0.106683804627249</v>
      </c>
      <c r="I10" s="48">
        <v>0.126498002663116</v>
      </c>
      <c r="J10" s="62" t="s">
        <v>960</v>
      </c>
      <c r="K10" s="49" t="s">
        <v>960</v>
      </c>
      <c r="L10" s="49"/>
      <c r="M10" s="52" t="s">
        <v>437</v>
      </c>
      <c r="N10" s="54" t="s">
        <v>637</v>
      </c>
      <c r="O10" s="53" t="s">
        <v>356</v>
      </c>
      <c r="P10" s="53" t="s">
        <v>356</v>
      </c>
      <c r="Q10" s="54" t="s">
        <v>524</v>
      </c>
    </row>
    <row r="11" spans="1:17">
      <c r="A11" s="61" t="s">
        <v>79</v>
      </c>
      <c r="B11" s="53" t="s">
        <v>162</v>
      </c>
      <c r="C11" s="61" t="s">
        <v>145</v>
      </c>
      <c r="D11" s="53" t="s">
        <v>364</v>
      </c>
      <c r="E11" s="49" t="s">
        <v>976</v>
      </c>
      <c r="F11" s="53">
        <v>2057</v>
      </c>
      <c r="G11" s="48">
        <v>0.92723880597014896</v>
      </c>
      <c r="H11" s="48">
        <v>0.20541760722347599</v>
      </c>
      <c r="I11" s="48">
        <v>0.187919463087248</v>
      </c>
      <c r="J11" s="62" t="s">
        <v>960</v>
      </c>
      <c r="K11" s="49" t="s">
        <v>960</v>
      </c>
      <c r="L11" s="49"/>
      <c r="M11" s="52" t="s">
        <v>437</v>
      </c>
      <c r="N11" s="63" t="s">
        <v>826</v>
      </c>
      <c r="O11" s="53" t="s">
        <v>514</v>
      </c>
      <c r="P11" s="53" t="s">
        <v>514</v>
      </c>
      <c r="Q11" s="54" t="s">
        <v>524</v>
      </c>
    </row>
    <row r="12" spans="1:17">
      <c r="A12" s="61" t="s">
        <v>80</v>
      </c>
      <c r="B12" s="53" t="s">
        <v>162</v>
      </c>
      <c r="C12" s="61" t="s">
        <v>145</v>
      </c>
      <c r="D12" s="53" t="s">
        <v>364</v>
      </c>
      <c r="E12" s="49" t="s">
        <v>976</v>
      </c>
      <c r="F12" s="53">
        <v>3613</v>
      </c>
      <c r="G12" s="48">
        <v>0.91114738805970197</v>
      </c>
      <c r="H12" s="48">
        <v>0.15575916230366499</v>
      </c>
      <c r="I12" s="48">
        <v>0.19795657726692201</v>
      </c>
      <c r="J12" s="62">
        <v>41382</v>
      </c>
      <c r="K12" s="48" t="s">
        <v>836</v>
      </c>
      <c r="L12" s="48" t="s">
        <v>539</v>
      </c>
      <c r="M12" s="52" t="s">
        <v>437</v>
      </c>
      <c r="N12" s="54" t="s">
        <v>638</v>
      </c>
      <c r="O12" s="53" t="s">
        <v>356</v>
      </c>
      <c r="P12" s="53" t="s">
        <v>356</v>
      </c>
      <c r="Q12" s="54" t="s">
        <v>524</v>
      </c>
    </row>
    <row r="13" spans="1:17">
      <c r="A13" s="61" t="s">
        <v>81</v>
      </c>
      <c r="B13" s="53" t="s">
        <v>162</v>
      </c>
      <c r="C13" s="61" t="s">
        <v>462</v>
      </c>
      <c r="D13" s="53" t="s">
        <v>456</v>
      </c>
      <c r="E13" s="49" t="s">
        <v>977</v>
      </c>
      <c r="F13" s="53">
        <v>11641</v>
      </c>
      <c r="G13" s="48">
        <v>0.97971082089552197</v>
      </c>
      <c r="H13" s="48">
        <v>0.10532110091743099</v>
      </c>
      <c r="I13" s="48">
        <v>9.4026157652880901E-2</v>
      </c>
      <c r="J13" s="62">
        <v>2523</v>
      </c>
      <c r="K13" s="48" t="s">
        <v>837</v>
      </c>
      <c r="L13" s="48" t="s">
        <v>539</v>
      </c>
      <c r="M13" s="52" t="s">
        <v>196</v>
      </c>
      <c r="N13" s="54" t="s">
        <v>639</v>
      </c>
      <c r="O13" s="53" t="s">
        <v>357</v>
      </c>
      <c r="P13" s="53" t="s">
        <v>356</v>
      </c>
      <c r="Q13" s="54" t="s">
        <v>524</v>
      </c>
    </row>
    <row r="14" spans="1:17">
      <c r="A14" s="61" t="s">
        <v>82</v>
      </c>
      <c r="B14" s="53" t="s">
        <v>466</v>
      </c>
      <c r="C14" s="61" t="s">
        <v>467</v>
      </c>
      <c r="D14" s="53" t="s">
        <v>468</v>
      </c>
      <c r="E14" s="49" t="s">
        <v>540</v>
      </c>
      <c r="F14" s="53">
        <v>4265</v>
      </c>
      <c r="G14" s="48">
        <v>0.90298507462686595</v>
      </c>
      <c r="H14" s="48">
        <v>0.20356768100734501</v>
      </c>
      <c r="I14" s="48">
        <v>0.22987288135593201</v>
      </c>
      <c r="J14" s="62">
        <v>14638</v>
      </c>
      <c r="K14" s="48" t="s">
        <v>838</v>
      </c>
      <c r="L14" s="48" t="s">
        <v>541</v>
      </c>
      <c r="M14" s="52" t="s">
        <v>196</v>
      </c>
      <c r="N14" s="54" t="s">
        <v>640</v>
      </c>
      <c r="O14" s="53" t="s">
        <v>356</v>
      </c>
      <c r="P14" s="53" t="s">
        <v>356</v>
      </c>
      <c r="Q14" s="54" t="s">
        <v>524</v>
      </c>
    </row>
    <row r="15" spans="1:17">
      <c r="A15" s="61" t="s">
        <v>83</v>
      </c>
      <c r="B15" s="53" t="s">
        <v>147</v>
      </c>
      <c r="C15" s="61" t="s">
        <v>167</v>
      </c>
      <c r="D15" s="53">
        <v>2</v>
      </c>
      <c r="E15" s="49" t="s">
        <v>359</v>
      </c>
      <c r="F15" s="53">
        <v>16760</v>
      </c>
      <c r="G15" s="48">
        <v>0.96910112359550604</v>
      </c>
      <c r="H15" s="48">
        <v>0.21576524741081701</v>
      </c>
      <c r="I15" s="48">
        <v>0.20814479638009101</v>
      </c>
      <c r="J15" s="62">
        <v>8208</v>
      </c>
      <c r="K15" s="48" t="s">
        <v>839</v>
      </c>
      <c r="L15" s="48" t="s">
        <v>542</v>
      </c>
      <c r="M15" s="52" t="s">
        <v>243</v>
      </c>
      <c r="N15" s="54" t="s">
        <v>641</v>
      </c>
      <c r="O15" s="53" t="s">
        <v>356</v>
      </c>
      <c r="P15" s="53" t="s">
        <v>356</v>
      </c>
      <c r="Q15" s="54" t="s">
        <v>524</v>
      </c>
    </row>
    <row r="16" spans="1:17">
      <c r="A16" s="61" t="s">
        <v>84</v>
      </c>
      <c r="B16" s="53" t="s">
        <v>147</v>
      </c>
      <c r="C16" s="61" t="s">
        <v>167</v>
      </c>
      <c r="D16" s="53">
        <v>2</v>
      </c>
      <c r="E16" s="49" t="s">
        <v>359</v>
      </c>
      <c r="F16" s="53">
        <v>1922</v>
      </c>
      <c r="G16" s="48">
        <v>0.86613805970149305</v>
      </c>
      <c r="H16" s="48">
        <v>0.24783861671469701</v>
      </c>
      <c r="I16" s="48">
        <v>0.20334261838440101</v>
      </c>
      <c r="J16" s="62">
        <v>32170</v>
      </c>
      <c r="K16" s="48" t="s">
        <v>840</v>
      </c>
      <c r="L16" s="48" t="s">
        <v>539</v>
      </c>
      <c r="M16" s="52" t="s">
        <v>439</v>
      </c>
      <c r="N16" s="54" t="s">
        <v>642</v>
      </c>
      <c r="O16" s="53" t="s">
        <v>356</v>
      </c>
      <c r="P16" s="53" t="s">
        <v>356</v>
      </c>
      <c r="Q16" s="54" t="s">
        <v>524</v>
      </c>
    </row>
    <row r="17" spans="1:17">
      <c r="A17" s="64" t="s">
        <v>502</v>
      </c>
      <c r="B17" s="52" t="s">
        <v>147</v>
      </c>
      <c r="C17" s="65" t="s">
        <v>510</v>
      </c>
      <c r="D17" s="53" t="s">
        <v>509</v>
      </c>
      <c r="E17" s="53" t="s">
        <v>574</v>
      </c>
      <c r="F17" s="53">
        <v>3510</v>
      </c>
      <c r="G17" s="66">
        <v>0.75650339817201784</v>
      </c>
      <c r="H17" s="48">
        <v>8.5365853658536606E-2</v>
      </c>
      <c r="I17" s="48">
        <v>0.17</v>
      </c>
      <c r="J17" s="62">
        <v>53616</v>
      </c>
      <c r="K17" s="48" t="s">
        <v>841</v>
      </c>
      <c r="L17" s="48" t="s">
        <v>542</v>
      </c>
      <c r="M17" s="52" t="s">
        <v>519</v>
      </c>
      <c r="N17" s="54" t="s">
        <v>644</v>
      </c>
      <c r="O17" s="53" t="s">
        <v>356</v>
      </c>
      <c r="P17" s="53" t="s">
        <v>356</v>
      </c>
      <c r="Q17" s="54" t="s">
        <v>525</v>
      </c>
    </row>
    <row r="18" spans="1:17">
      <c r="A18" s="64" t="s">
        <v>503</v>
      </c>
      <c r="B18" s="52" t="s">
        <v>147</v>
      </c>
      <c r="C18" s="65" t="s">
        <v>510</v>
      </c>
      <c r="D18" s="53" t="s">
        <v>509</v>
      </c>
      <c r="E18" s="53" t="s">
        <v>574</v>
      </c>
      <c r="F18" s="53">
        <v>7364</v>
      </c>
      <c r="G18" s="66">
        <v>0.95008202484180926</v>
      </c>
      <c r="H18" s="48">
        <v>0.110915492957746</v>
      </c>
      <c r="I18" s="48">
        <v>0.27</v>
      </c>
      <c r="J18" s="62">
        <v>58298</v>
      </c>
      <c r="K18" s="48" t="s">
        <v>842</v>
      </c>
      <c r="L18" s="48" t="s">
        <v>542</v>
      </c>
      <c r="M18" s="52" t="s">
        <v>519</v>
      </c>
      <c r="N18" s="54" t="s">
        <v>643</v>
      </c>
      <c r="O18" s="53" t="s">
        <v>356</v>
      </c>
      <c r="P18" s="53" t="s">
        <v>356</v>
      </c>
      <c r="Q18" s="54" t="s">
        <v>525</v>
      </c>
    </row>
    <row r="19" spans="1:17">
      <c r="A19" s="61" t="s">
        <v>85</v>
      </c>
      <c r="B19" s="53" t="s">
        <v>162</v>
      </c>
      <c r="C19" s="61" t="s">
        <v>470</v>
      </c>
      <c r="D19" s="53">
        <v>2</v>
      </c>
      <c r="E19" s="49" t="s">
        <v>471</v>
      </c>
      <c r="F19" s="53">
        <v>11033</v>
      </c>
      <c r="G19" s="48">
        <v>0.94336984385924005</v>
      </c>
      <c r="H19" s="48">
        <v>5.4314329738058602E-2</v>
      </c>
      <c r="I19" s="48">
        <v>4.9317147192716203E-2</v>
      </c>
      <c r="J19" s="62">
        <v>5944</v>
      </c>
      <c r="K19" s="48" t="s">
        <v>843</v>
      </c>
      <c r="L19" s="48" t="s">
        <v>539</v>
      </c>
      <c r="M19" s="52" t="s">
        <v>196</v>
      </c>
      <c r="N19" s="54" t="s">
        <v>645</v>
      </c>
      <c r="O19" s="53" t="s">
        <v>357</v>
      </c>
      <c r="P19" s="53" t="s">
        <v>356</v>
      </c>
      <c r="Q19" s="54" t="s">
        <v>524</v>
      </c>
    </row>
    <row r="20" spans="1:17">
      <c r="A20" s="61" t="s">
        <v>86</v>
      </c>
      <c r="B20" s="53" t="s">
        <v>162</v>
      </c>
      <c r="C20" s="61" t="s">
        <v>470</v>
      </c>
      <c r="D20" s="53">
        <v>2</v>
      </c>
      <c r="E20" s="49" t="s">
        <v>471</v>
      </c>
      <c r="F20" s="53">
        <v>15236</v>
      </c>
      <c r="G20" s="48">
        <v>0.96618470149253699</v>
      </c>
      <c r="H20" s="48">
        <v>6.8651275820170096E-2</v>
      </c>
      <c r="I20" s="48">
        <v>6.5715135295866797E-2</v>
      </c>
      <c r="J20" s="67">
        <v>5607</v>
      </c>
      <c r="K20" s="51" t="s">
        <v>844</v>
      </c>
      <c r="L20" s="51" t="s">
        <v>539</v>
      </c>
      <c r="M20" s="52" t="s">
        <v>196</v>
      </c>
      <c r="N20" s="54" t="s">
        <v>646</v>
      </c>
      <c r="O20" s="53" t="s">
        <v>357</v>
      </c>
      <c r="P20" s="53" t="s">
        <v>356</v>
      </c>
      <c r="Q20" s="54" t="s">
        <v>524</v>
      </c>
    </row>
    <row r="21" spans="1:17">
      <c r="A21" s="61" t="s">
        <v>87</v>
      </c>
      <c r="B21" s="53" t="s">
        <v>146</v>
      </c>
      <c r="C21" s="61" t="s">
        <v>160</v>
      </c>
      <c r="D21" s="53" t="s">
        <v>993</v>
      </c>
      <c r="E21" s="49" t="s">
        <v>482</v>
      </c>
      <c r="F21" s="53">
        <v>2876</v>
      </c>
      <c r="G21" s="48">
        <v>0.91324626865671599</v>
      </c>
      <c r="H21" s="48">
        <v>0.236059479553903</v>
      </c>
      <c r="I21" s="48">
        <v>0.25547445255474499</v>
      </c>
      <c r="J21" s="67">
        <v>44640</v>
      </c>
      <c r="K21" s="51" t="s">
        <v>845</v>
      </c>
      <c r="L21" s="51" t="s">
        <v>542</v>
      </c>
      <c r="M21" s="52" t="s">
        <v>519</v>
      </c>
      <c r="N21" s="54" t="s">
        <v>647</v>
      </c>
      <c r="O21" s="53" t="s">
        <v>356</v>
      </c>
      <c r="P21" s="53" t="s">
        <v>356</v>
      </c>
      <c r="Q21" s="54" t="s">
        <v>524</v>
      </c>
    </row>
    <row r="22" spans="1:17">
      <c r="A22" s="61" t="s">
        <v>88</v>
      </c>
      <c r="B22" s="53" t="s">
        <v>146</v>
      </c>
      <c r="C22" s="61" t="s">
        <v>160</v>
      </c>
      <c r="D22" s="53" t="s">
        <v>993</v>
      </c>
      <c r="E22" s="49" t="s">
        <v>482</v>
      </c>
      <c r="F22" s="53">
        <v>2146</v>
      </c>
      <c r="G22" s="48">
        <v>0.93607092860476004</v>
      </c>
      <c r="H22" s="48">
        <v>0.16235294117647101</v>
      </c>
      <c r="I22" s="48">
        <v>0.24504950495049499</v>
      </c>
      <c r="J22" s="62">
        <v>28904</v>
      </c>
      <c r="K22" s="48" t="s">
        <v>846</v>
      </c>
      <c r="L22" s="48" t="s">
        <v>539</v>
      </c>
      <c r="M22" s="52" t="s">
        <v>243</v>
      </c>
      <c r="N22" s="54" t="s">
        <v>648</v>
      </c>
      <c r="O22" s="53" t="s">
        <v>356</v>
      </c>
      <c r="P22" s="53" t="s">
        <v>356</v>
      </c>
      <c r="Q22" s="54" t="s">
        <v>524</v>
      </c>
    </row>
    <row r="23" spans="1:17">
      <c r="A23" s="61" t="s">
        <v>89</v>
      </c>
      <c r="B23" s="53" t="s">
        <v>146</v>
      </c>
      <c r="C23" s="61" t="s">
        <v>160</v>
      </c>
      <c r="D23" s="53" t="s">
        <v>410</v>
      </c>
      <c r="E23" s="49" t="s">
        <v>581</v>
      </c>
      <c r="F23" s="53">
        <v>1604</v>
      </c>
      <c r="G23" s="48">
        <v>0.87991573033707904</v>
      </c>
      <c r="H23" s="48">
        <v>0.17777777777777801</v>
      </c>
      <c r="I23" s="48">
        <v>0.25878594249201298</v>
      </c>
      <c r="J23" s="62" t="s">
        <v>960</v>
      </c>
      <c r="K23" s="49" t="s">
        <v>960</v>
      </c>
      <c r="L23" s="49"/>
      <c r="M23" s="52" t="s">
        <v>243</v>
      </c>
      <c r="N23" s="54" t="s">
        <v>649</v>
      </c>
      <c r="O23" s="53" t="s">
        <v>357</v>
      </c>
      <c r="P23" s="53" t="s">
        <v>356</v>
      </c>
      <c r="Q23" s="54" t="s">
        <v>524</v>
      </c>
    </row>
    <row r="24" spans="1:17">
      <c r="A24" s="61" t="s">
        <v>90</v>
      </c>
      <c r="B24" s="53" t="s">
        <v>146</v>
      </c>
      <c r="C24" s="61" t="s">
        <v>160</v>
      </c>
      <c r="D24" s="53" t="s">
        <v>410</v>
      </c>
      <c r="E24" s="49" t="s">
        <v>581</v>
      </c>
      <c r="F24" s="53">
        <v>1339</v>
      </c>
      <c r="G24" s="48">
        <v>0.83403558052434501</v>
      </c>
      <c r="H24" s="48">
        <v>0.21212121212121199</v>
      </c>
      <c r="I24" s="48">
        <v>0.20422535211267601</v>
      </c>
      <c r="J24" s="62" t="s">
        <v>960</v>
      </c>
      <c r="K24" s="49" t="s">
        <v>960</v>
      </c>
      <c r="L24" s="49"/>
      <c r="M24" s="52" t="s">
        <v>243</v>
      </c>
      <c r="N24" s="54" t="s">
        <v>650</v>
      </c>
      <c r="O24" s="53" t="s">
        <v>357</v>
      </c>
      <c r="P24" s="53" t="s">
        <v>356</v>
      </c>
      <c r="Q24" s="54" t="s">
        <v>524</v>
      </c>
    </row>
    <row r="25" spans="1:17">
      <c r="A25" s="61" t="s">
        <v>91</v>
      </c>
      <c r="B25" s="53" t="s">
        <v>146</v>
      </c>
      <c r="C25" s="61" t="s">
        <v>160</v>
      </c>
      <c r="D25" s="53" t="s">
        <v>410</v>
      </c>
      <c r="E25" s="49" t="s">
        <v>581</v>
      </c>
      <c r="F25" s="53">
        <v>2126</v>
      </c>
      <c r="G25" s="48">
        <v>0.969335205992509</v>
      </c>
      <c r="H25" s="48">
        <v>0.21969696969697</v>
      </c>
      <c r="I25" s="48">
        <v>0.22871046228710501</v>
      </c>
      <c r="J25" s="62">
        <v>19245</v>
      </c>
      <c r="K25" s="48" t="s">
        <v>847</v>
      </c>
      <c r="L25" s="48" t="s">
        <v>539</v>
      </c>
      <c r="M25" s="52" t="s">
        <v>243</v>
      </c>
      <c r="N25" s="54" t="s">
        <v>651</v>
      </c>
      <c r="O25" s="53" t="s">
        <v>357</v>
      </c>
      <c r="P25" s="53" t="s">
        <v>356</v>
      </c>
      <c r="Q25" s="54" t="s">
        <v>524</v>
      </c>
    </row>
    <row r="26" spans="1:17">
      <c r="A26" s="61" t="s">
        <v>92</v>
      </c>
      <c r="B26" s="53" t="s">
        <v>146</v>
      </c>
      <c r="C26" s="61" t="s">
        <v>160</v>
      </c>
      <c r="D26" s="53" t="s">
        <v>410</v>
      </c>
      <c r="E26" s="49" t="s">
        <v>581</v>
      </c>
      <c r="F26" s="53">
        <v>1928</v>
      </c>
      <c r="G26" s="48">
        <v>0.89911048689138595</v>
      </c>
      <c r="H26" s="48">
        <v>0.189973614775726</v>
      </c>
      <c r="I26" s="48">
        <v>0.20506329113924099</v>
      </c>
      <c r="J26" s="62">
        <v>15492</v>
      </c>
      <c r="K26" s="48" t="s">
        <v>848</v>
      </c>
      <c r="L26" s="48" t="s">
        <v>539</v>
      </c>
      <c r="M26" s="52" t="s">
        <v>243</v>
      </c>
      <c r="N26" s="54" t="s">
        <v>652</v>
      </c>
      <c r="O26" s="53" t="s">
        <v>357</v>
      </c>
      <c r="P26" s="53" t="s">
        <v>356</v>
      </c>
      <c r="Q26" s="54" t="s">
        <v>524</v>
      </c>
    </row>
    <row r="27" spans="1:17">
      <c r="A27" s="61" t="s">
        <v>93</v>
      </c>
      <c r="B27" s="53" t="s">
        <v>146</v>
      </c>
      <c r="C27" s="61" t="s">
        <v>160</v>
      </c>
      <c r="D27" s="53" t="s">
        <v>994</v>
      </c>
      <c r="E27" s="49" t="s">
        <v>978</v>
      </c>
      <c r="F27" s="53">
        <v>4417</v>
      </c>
      <c r="G27" s="48">
        <v>0.976123595505618</v>
      </c>
      <c r="H27" s="48">
        <v>0.28109452736318402</v>
      </c>
      <c r="I27" s="48">
        <v>0.30991217063990001</v>
      </c>
      <c r="J27" s="62">
        <v>38986</v>
      </c>
      <c r="K27" s="48" t="s">
        <v>849</v>
      </c>
      <c r="L27" s="48" t="s">
        <v>539</v>
      </c>
      <c r="M27" s="52" t="s">
        <v>243</v>
      </c>
      <c r="N27" s="54" t="s">
        <v>653</v>
      </c>
      <c r="O27" s="53" t="s">
        <v>356</v>
      </c>
      <c r="P27" s="53" t="s">
        <v>356</v>
      </c>
      <c r="Q27" s="54" t="s">
        <v>524</v>
      </c>
    </row>
    <row r="28" spans="1:17" ht="16.95" customHeight="1">
      <c r="A28" s="61" t="s">
        <v>94</v>
      </c>
      <c r="B28" s="53" t="s">
        <v>146</v>
      </c>
      <c r="C28" s="61" t="s">
        <v>160</v>
      </c>
      <c r="D28" s="53" t="s">
        <v>994</v>
      </c>
      <c r="E28" s="49" t="s">
        <v>978</v>
      </c>
      <c r="F28" s="53">
        <v>6683</v>
      </c>
      <c r="G28" s="48">
        <v>0.97027153558052504</v>
      </c>
      <c r="H28" s="48">
        <v>0.24488124488124499</v>
      </c>
      <c r="I28" s="48">
        <v>0.27591836734693898</v>
      </c>
      <c r="J28" s="62">
        <v>37405</v>
      </c>
      <c r="K28" s="48" t="s">
        <v>850</v>
      </c>
      <c r="L28" s="48" t="s">
        <v>539</v>
      </c>
      <c r="M28" s="52" t="s">
        <v>243</v>
      </c>
      <c r="N28" s="54" t="s">
        <v>654</v>
      </c>
      <c r="O28" s="53" t="s">
        <v>356</v>
      </c>
      <c r="P28" s="53" t="s">
        <v>356</v>
      </c>
      <c r="Q28" s="54" t="s">
        <v>524</v>
      </c>
    </row>
    <row r="29" spans="1:17">
      <c r="A29" s="61" t="s">
        <v>95</v>
      </c>
      <c r="B29" s="53" t="s">
        <v>146</v>
      </c>
      <c r="C29" s="61" t="s">
        <v>160</v>
      </c>
      <c r="D29" s="53" t="s">
        <v>994</v>
      </c>
      <c r="E29" s="49" t="s">
        <v>978</v>
      </c>
      <c r="F29" s="53">
        <v>3521</v>
      </c>
      <c r="G29" s="48">
        <v>0.90449438202247201</v>
      </c>
      <c r="H29" s="48">
        <v>0.33577981651376099</v>
      </c>
      <c r="I29" s="48">
        <v>0.30496453900709197</v>
      </c>
      <c r="J29" s="62">
        <v>40411</v>
      </c>
      <c r="K29" s="48" t="s">
        <v>851</v>
      </c>
      <c r="L29" s="48" t="s">
        <v>539</v>
      </c>
      <c r="M29" s="52" t="s">
        <v>243</v>
      </c>
      <c r="N29" s="54" t="s">
        <v>655</v>
      </c>
      <c r="O29" s="53" t="s">
        <v>356</v>
      </c>
      <c r="P29" s="53" t="s">
        <v>356</v>
      </c>
      <c r="Q29" s="54" t="s">
        <v>524</v>
      </c>
    </row>
    <row r="30" spans="1:17">
      <c r="A30" s="61" t="s">
        <v>96</v>
      </c>
      <c r="B30" s="53" t="s">
        <v>146</v>
      </c>
      <c r="C30" s="61" t="s">
        <v>160</v>
      </c>
      <c r="D30" s="53" t="s">
        <v>994</v>
      </c>
      <c r="E30" s="49" t="s">
        <v>978</v>
      </c>
      <c r="F30" s="53">
        <v>4600</v>
      </c>
      <c r="G30" s="48">
        <v>0.929541198501873</v>
      </c>
      <c r="H30" s="48">
        <v>0.34468664850136199</v>
      </c>
      <c r="I30" s="48">
        <v>0.29548229548229499</v>
      </c>
      <c r="J30" s="62">
        <v>40367</v>
      </c>
      <c r="K30" s="48" t="s">
        <v>852</v>
      </c>
      <c r="L30" s="48" t="s">
        <v>539</v>
      </c>
      <c r="M30" s="52" t="s">
        <v>243</v>
      </c>
      <c r="N30" s="54" t="s">
        <v>656</v>
      </c>
      <c r="O30" s="53" t="s">
        <v>356</v>
      </c>
      <c r="P30" s="53" t="s">
        <v>356</v>
      </c>
      <c r="Q30" s="54" t="s">
        <v>524</v>
      </c>
    </row>
    <row r="31" spans="1:17">
      <c r="A31" s="61" t="s">
        <v>97</v>
      </c>
      <c r="B31" s="53" t="s">
        <v>151</v>
      </c>
      <c r="C31" s="61" t="s">
        <v>457</v>
      </c>
      <c r="D31" s="53">
        <v>1</v>
      </c>
      <c r="E31" s="49" t="s">
        <v>501</v>
      </c>
      <c r="F31" s="53">
        <v>8175</v>
      </c>
      <c r="G31" s="48">
        <v>0.97808857808857796</v>
      </c>
      <c r="H31" s="48">
        <v>0.15107458912768601</v>
      </c>
      <c r="I31" s="48">
        <v>0.163278271918679</v>
      </c>
      <c r="J31" s="62">
        <v>13086</v>
      </c>
      <c r="K31" s="48" t="s">
        <v>853</v>
      </c>
      <c r="L31" s="48" t="s">
        <v>539</v>
      </c>
      <c r="M31" s="52" t="s">
        <v>179</v>
      </c>
      <c r="N31" s="54" t="s">
        <v>657</v>
      </c>
      <c r="O31" s="53" t="s">
        <v>357</v>
      </c>
      <c r="P31" s="53" t="s">
        <v>356</v>
      </c>
      <c r="Q31" s="54" t="s">
        <v>524</v>
      </c>
    </row>
    <row r="32" spans="1:17">
      <c r="A32" s="61" t="s">
        <v>98</v>
      </c>
      <c r="B32" s="53" t="s">
        <v>151</v>
      </c>
      <c r="C32" s="61" t="s">
        <v>457</v>
      </c>
      <c r="D32" s="53">
        <v>1</v>
      </c>
      <c r="E32" s="49" t="s">
        <v>501</v>
      </c>
      <c r="F32" s="53">
        <v>5808</v>
      </c>
      <c r="G32" s="48">
        <v>0.98577757052926096</v>
      </c>
      <c r="H32" s="48">
        <v>0.140015302218822</v>
      </c>
      <c r="I32" s="48">
        <v>0.121559633027523</v>
      </c>
      <c r="J32" s="62">
        <v>11953</v>
      </c>
      <c r="K32" s="48" t="s">
        <v>854</v>
      </c>
      <c r="L32" s="48" t="s">
        <v>539</v>
      </c>
      <c r="M32" s="52" t="s">
        <v>196</v>
      </c>
      <c r="N32" s="54" t="s">
        <v>658</v>
      </c>
      <c r="O32" s="53" t="s">
        <v>357</v>
      </c>
      <c r="P32" s="53" t="s">
        <v>356</v>
      </c>
      <c r="Q32" s="54" t="s">
        <v>524</v>
      </c>
    </row>
    <row r="33" spans="1:17">
      <c r="A33" s="61" t="s">
        <v>99</v>
      </c>
      <c r="B33" s="53" t="s">
        <v>151</v>
      </c>
      <c r="C33" s="61" t="s">
        <v>457</v>
      </c>
      <c r="D33" s="53">
        <v>1</v>
      </c>
      <c r="E33" s="49" t="s">
        <v>501</v>
      </c>
      <c r="F33" s="53">
        <v>9386</v>
      </c>
      <c r="G33" s="48">
        <v>0.96874271052017702</v>
      </c>
      <c r="H33" s="48">
        <v>0.141641641641642</v>
      </c>
      <c r="I33" s="48">
        <v>0.155797101449275</v>
      </c>
      <c r="J33" s="62">
        <v>14844</v>
      </c>
      <c r="K33" s="48" t="s">
        <v>855</v>
      </c>
      <c r="L33" s="48" t="s">
        <v>539</v>
      </c>
      <c r="M33" s="52" t="s">
        <v>179</v>
      </c>
      <c r="N33" s="54" t="s">
        <v>659</v>
      </c>
      <c r="O33" s="53" t="s">
        <v>357</v>
      </c>
      <c r="P33" s="53" t="s">
        <v>356</v>
      </c>
      <c r="Q33" s="54" t="s">
        <v>524</v>
      </c>
    </row>
    <row r="34" spans="1:17">
      <c r="A34" s="61" t="s">
        <v>100</v>
      </c>
      <c r="B34" s="53" t="s">
        <v>151</v>
      </c>
      <c r="C34" s="61" t="s">
        <v>457</v>
      </c>
      <c r="D34" s="53">
        <v>3</v>
      </c>
      <c r="E34" s="49" t="s">
        <v>501</v>
      </c>
      <c r="F34" s="53">
        <v>4190</v>
      </c>
      <c r="G34" s="48">
        <v>0.97366581216499704</v>
      </c>
      <c r="H34" s="48">
        <v>0.11111111111111099</v>
      </c>
      <c r="I34" s="48">
        <v>9.5679012345678993E-2</v>
      </c>
      <c r="J34" s="62">
        <v>8711</v>
      </c>
      <c r="K34" s="48" t="s">
        <v>856</v>
      </c>
      <c r="L34" s="48" t="s">
        <v>541</v>
      </c>
      <c r="M34" s="52" t="s">
        <v>179</v>
      </c>
      <c r="N34" s="54" t="s">
        <v>660</v>
      </c>
      <c r="O34" s="53" t="s">
        <v>357</v>
      </c>
      <c r="P34" s="53" t="s">
        <v>356</v>
      </c>
      <c r="Q34" s="54" t="s">
        <v>524</v>
      </c>
    </row>
    <row r="35" spans="1:17">
      <c r="A35" s="61" t="s">
        <v>101</v>
      </c>
      <c r="B35" s="53" t="s">
        <v>151</v>
      </c>
      <c r="C35" s="61" t="s">
        <v>457</v>
      </c>
      <c r="D35" s="53">
        <v>3</v>
      </c>
      <c r="E35" s="49" t="s">
        <v>501</v>
      </c>
      <c r="F35" s="53">
        <v>6594</v>
      </c>
      <c r="G35" s="48">
        <v>0.96922359524364599</v>
      </c>
      <c r="H35" s="48">
        <v>0.14296081277213399</v>
      </c>
      <c r="I35" s="48">
        <v>0.16513761467889901</v>
      </c>
      <c r="J35" s="62">
        <v>12395</v>
      </c>
      <c r="K35" s="48" t="s">
        <v>857</v>
      </c>
      <c r="L35" s="48" t="s">
        <v>539</v>
      </c>
      <c r="M35" s="52" t="s">
        <v>179</v>
      </c>
      <c r="N35" s="54" t="s">
        <v>661</v>
      </c>
      <c r="O35" s="53" t="s">
        <v>357</v>
      </c>
      <c r="P35" s="53" t="s">
        <v>356</v>
      </c>
      <c r="Q35" s="54" t="s">
        <v>524</v>
      </c>
    </row>
    <row r="36" spans="1:17">
      <c r="A36" s="61" t="s">
        <v>102</v>
      </c>
      <c r="B36" s="53" t="s">
        <v>151</v>
      </c>
      <c r="C36" s="61" t="s">
        <v>457</v>
      </c>
      <c r="D36" s="53">
        <v>3</v>
      </c>
      <c r="E36" s="49" t="s">
        <v>501</v>
      </c>
      <c r="F36" s="53">
        <v>5148</v>
      </c>
      <c r="G36" s="48">
        <v>0.95755597014925398</v>
      </c>
      <c r="H36" s="48">
        <v>0.181034482758621</v>
      </c>
      <c r="I36" s="48">
        <v>0.17561807331628301</v>
      </c>
      <c r="J36" s="62">
        <v>12308</v>
      </c>
      <c r="K36" s="48" t="s">
        <v>858</v>
      </c>
      <c r="L36" s="48" t="s">
        <v>539</v>
      </c>
      <c r="M36" s="52" t="s">
        <v>196</v>
      </c>
      <c r="N36" s="54" t="s">
        <v>662</v>
      </c>
      <c r="O36" s="53" t="s">
        <v>357</v>
      </c>
      <c r="P36" s="53" t="s">
        <v>356</v>
      </c>
      <c r="Q36" s="54" t="s">
        <v>524</v>
      </c>
    </row>
    <row r="37" spans="1:17">
      <c r="A37" s="61" t="s">
        <v>103</v>
      </c>
      <c r="B37" s="53" t="s">
        <v>151</v>
      </c>
      <c r="C37" s="61" t="s">
        <v>457</v>
      </c>
      <c r="D37" s="53">
        <v>4</v>
      </c>
      <c r="E37" s="49" t="s">
        <v>501</v>
      </c>
      <c r="F37" s="53">
        <v>5614</v>
      </c>
      <c r="G37" s="48">
        <v>0.98321287013289804</v>
      </c>
      <c r="H37" s="48">
        <v>0.12313725490196099</v>
      </c>
      <c r="I37" s="48">
        <v>0.14926527455529801</v>
      </c>
      <c r="J37" s="62" t="s">
        <v>960</v>
      </c>
      <c r="K37" s="49" t="s">
        <v>960</v>
      </c>
      <c r="L37" s="49"/>
      <c r="M37" s="52" t="s">
        <v>179</v>
      </c>
      <c r="N37" s="54" t="s">
        <v>663</v>
      </c>
      <c r="O37" s="53" t="s">
        <v>357</v>
      </c>
      <c r="P37" s="53" t="s">
        <v>356</v>
      </c>
      <c r="Q37" s="54" t="s">
        <v>524</v>
      </c>
    </row>
    <row r="38" spans="1:17">
      <c r="A38" s="61" t="s">
        <v>104</v>
      </c>
      <c r="B38" s="53" t="s">
        <v>151</v>
      </c>
      <c r="C38" s="61" t="s">
        <v>457</v>
      </c>
      <c r="D38" s="53">
        <v>4</v>
      </c>
      <c r="E38" s="49" t="s">
        <v>501</v>
      </c>
      <c r="F38" s="53">
        <v>6065</v>
      </c>
      <c r="G38" s="48">
        <v>0.98647388059701502</v>
      </c>
      <c r="H38" s="48">
        <v>7.9354404841963697E-2</v>
      </c>
      <c r="I38" s="48">
        <v>8.5521885521885499E-2</v>
      </c>
      <c r="J38" s="62">
        <v>14298</v>
      </c>
      <c r="K38" s="48" t="s">
        <v>859</v>
      </c>
      <c r="L38" s="48" t="s">
        <v>539</v>
      </c>
      <c r="M38" s="52" t="s">
        <v>179</v>
      </c>
      <c r="N38" s="54" t="s">
        <v>664</v>
      </c>
      <c r="O38" s="53" t="s">
        <v>357</v>
      </c>
      <c r="P38" s="53" t="s">
        <v>356</v>
      </c>
      <c r="Q38" s="54" t="s">
        <v>524</v>
      </c>
    </row>
    <row r="39" spans="1:17">
      <c r="A39" s="61" t="s">
        <v>105</v>
      </c>
      <c r="B39" s="53" t="s">
        <v>151</v>
      </c>
      <c r="C39" s="61" t="s">
        <v>457</v>
      </c>
      <c r="D39" s="53">
        <v>4</v>
      </c>
      <c r="E39" s="49" t="s">
        <v>501</v>
      </c>
      <c r="F39" s="53">
        <v>4910</v>
      </c>
      <c r="G39" s="48">
        <v>0.98670708955223896</v>
      </c>
      <c r="H39" s="48">
        <v>0.126436781609195</v>
      </c>
      <c r="I39" s="48">
        <v>0.14908034849951601</v>
      </c>
      <c r="J39" s="62">
        <v>14287</v>
      </c>
      <c r="K39" s="48" t="s">
        <v>860</v>
      </c>
      <c r="L39" s="48" t="s">
        <v>539</v>
      </c>
      <c r="M39" s="52" t="s">
        <v>179</v>
      </c>
      <c r="N39" s="54" t="s">
        <v>665</v>
      </c>
      <c r="O39" s="53" t="s">
        <v>357</v>
      </c>
      <c r="P39" s="53" t="s">
        <v>356</v>
      </c>
      <c r="Q39" s="54" t="s">
        <v>524</v>
      </c>
    </row>
    <row r="40" spans="1:17">
      <c r="A40" s="61" t="s">
        <v>106</v>
      </c>
      <c r="B40" s="53" t="s">
        <v>151</v>
      </c>
      <c r="C40" s="61" t="s">
        <v>457</v>
      </c>
      <c r="D40" s="53">
        <v>6</v>
      </c>
      <c r="E40" s="49" t="s">
        <v>484</v>
      </c>
      <c r="F40" s="53">
        <v>14887</v>
      </c>
      <c r="G40" s="48">
        <v>1</v>
      </c>
      <c r="H40" s="48">
        <v>0.17936036927134799</v>
      </c>
      <c r="I40" s="48">
        <v>0.18187852638566199</v>
      </c>
      <c r="J40" s="62">
        <v>24346</v>
      </c>
      <c r="K40" s="48" t="s">
        <v>861</v>
      </c>
      <c r="L40" s="48" t="s">
        <v>539</v>
      </c>
      <c r="M40" s="52" t="s">
        <v>179</v>
      </c>
      <c r="N40" s="54" t="s">
        <v>666</v>
      </c>
      <c r="O40" s="53" t="s">
        <v>356</v>
      </c>
      <c r="P40" s="53" t="s">
        <v>356</v>
      </c>
      <c r="Q40" s="54" t="s">
        <v>524</v>
      </c>
    </row>
    <row r="41" spans="1:17" ht="16.95" customHeight="1">
      <c r="A41" s="61" t="s">
        <v>107</v>
      </c>
      <c r="B41" s="53" t="s">
        <v>151</v>
      </c>
      <c r="C41" s="61" t="s">
        <v>457</v>
      </c>
      <c r="D41" s="53">
        <v>6</v>
      </c>
      <c r="E41" s="49" t="s">
        <v>484</v>
      </c>
      <c r="F41" s="53">
        <v>17155</v>
      </c>
      <c r="G41" s="48">
        <v>0.98712546816479396</v>
      </c>
      <c r="H41" s="48">
        <v>0.17013996889580099</v>
      </c>
      <c r="I41" s="48">
        <v>0.18119039789542901</v>
      </c>
      <c r="J41" s="62">
        <v>24254</v>
      </c>
      <c r="K41" s="48" t="s">
        <v>862</v>
      </c>
      <c r="L41" s="48" t="s">
        <v>539</v>
      </c>
      <c r="M41" s="52" t="s">
        <v>179</v>
      </c>
      <c r="N41" s="54" t="s">
        <v>667</v>
      </c>
      <c r="O41" s="53" t="s">
        <v>356</v>
      </c>
      <c r="P41" s="53" t="s">
        <v>356</v>
      </c>
      <c r="Q41" s="54" t="s">
        <v>524</v>
      </c>
    </row>
    <row r="42" spans="1:17">
      <c r="A42" s="61" t="s">
        <v>108</v>
      </c>
      <c r="B42" s="53" t="s">
        <v>151</v>
      </c>
      <c r="C42" s="61" t="s">
        <v>479</v>
      </c>
      <c r="D42" s="53" t="s">
        <v>480</v>
      </c>
      <c r="E42" s="49" t="s">
        <v>359</v>
      </c>
      <c r="F42" s="53">
        <v>1912</v>
      </c>
      <c r="G42" s="48">
        <v>0.92700559701492502</v>
      </c>
      <c r="H42" s="48">
        <v>9.0909090909090898E-2</v>
      </c>
      <c r="I42" s="48">
        <v>0.101449275362319</v>
      </c>
      <c r="J42" s="62">
        <v>37328</v>
      </c>
      <c r="K42" s="48" t="s">
        <v>863</v>
      </c>
      <c r="L42" s="48" t="s">
        <v>539</v>
      </c>
      <c r="M42" s="52" t="s">
        <v>437</v>
      </c>
      <c r="N42" s="54" t="s">
        <v>668</v>
      </c>
      <c r="O42" s="53" t="s">
        <v>356</v>
      </c>
      <c r="P42" s="53" t="s">
        <v>356</v>
      </c>
      <c r="Q42" s="54" t="s">
        <v>524</v>
      </c>
    </row>
    <row r="43" spans="1:17">
      <c r="A43" s="61" t="s">
        <v>109</v>
      </c>
      <c r="B43" s="53" t="s">
        <v>151</v>
      </c>
      <c r="C43" s="61" t="s">
        <v>170</v>
      </c>
      <c r="D43" s="53" t="s">
        <v>364</v>
      </c>
      <c r="E43" s="49" t="s">
        <v>484</v>
      </c>
      <c r="F43" s="53">
        <v>1881</v>
      </c>
      <c r="G43" s="48">
        <v>0.82369402985074602</v>
      </c>
      <c r="H43" s="48">
        <v>0.25510204081632698</v>
      </c>
      <c r="I43" s="48">
        <v>0.23947368421052601</v>
      </c>
      <c r="J43" s="62">
        <v>25793</v>
      </c>
      <c r="K43" s="48" t="s">
        <v>864</v>
      </c>
      <c r="L43" s="48" t="s">
        <v>539</v>
      </c>
      <c r="M43" s="52" t="s">
        <v>179</v>
      </c>
      <c r="N43" s="54" t="s">
        <v>669</v>
      </c>
      <c r="O43" s="53" t="s">
        <v>356</v>
      </c>
      <c r="P43" s="53" t="s">
        <v>356</v>
      </c>
      <c r="Q43" s="54" t="s">
        <v>524</v>
      </c>
    </row>
    <row r="44" spans="1:17" ht="16.95" customHeight="1">
      <c r="A44" s="61" t="s">
        <v>110</v>
      </c>
      <c r="B44" s="53" t="s">
        <v>151</v>
      </c>
      <c r="C44" s="61" t="s">
        <v>170</v>
      </c>
      <c r="D44" s="53" t="s">
        <v>364</v>
      </c>
      <c r="E44" s="49" t="s">
        <v>484</v>
      </c>
      <c r="F44" s="53">
        <v>6316</v>
      </c>
      <c r="G44" s="48">
        <v>0.957302846476902</v>
      </c>
      <c r="H44" s="48">
        <v>0.15284178187403999</v>
      </c>
      <c r="I44" s="48">
        <v>0.16615620214395099</v>
      </c>
      <c r="J44" s="62" t="s">
        <v>960</v>
      </c>
      <c r="K44" s="49" t="s">
        <v>960</v>
      </c>
      <c r="L44" s="49"/>
      <c r="M44" s="52" t="s">
        <v>179</v>
      </c>
      <c r="N44" s="54" t="s">
        <v>670</v>
      </c>
      <c r="O44" s="53" t="s">
        <v>356</v>
      </c>
      <c r="P44" s="53" t="s">
        <v>356</v>
      </c>
      <c r="Q44" s="54" t="s">
        <v>524</v>
      </c>
    </row>
    <row r="45" spans="1:17" ht="16.95" customHeight="1">
      <c r="A45" s="61" t="s">
        <v>111</v>
      </c>
      <c r="B45" s="53" t="s">
        <v>151</v>
      </c>
      <c r="C45" s="61" t="s">
        <v>170</v>
      </c>
      <c r="D45" s="53" t="s">
        <v>364</v>
      </c>
      <c r="E45" s="49" t="s">
        <v>484</v>
      </c>
      <c r="F45" s="53">
        <v>1425</v>
      </c>
      <c r="G45" s="48">
        <v>0.81623134328358204</v>
      </c>
      <c r="H45" s="48">
        <v>0.17515923566878999</v>
      </c>
      <c r="I45" s="48">
        <v>0.21708185053380799</v>
      </c>
      <c r="J45" s="62" t="s">
        <v>960</v>
      </c>
      <c r="K45" s="49" t="s">
        <v>960</v>
      </c>
      <c r="L45" s="49"/>
      <c r="M45" s="52" t="s">
        <v>179</v>
      </c>
      <c r="N45" s="54" t="s">
        <v>671</v>
      </c>
      <c r="O45" s="53" t="s">
        <v>356</v>
      </c>
      <c r="P45" s="53" t="s">
        <v>356</v>
      </c>
      <c r="Q45" s="54" t="s">
        <v>524</v>
      </c>
    </row>
    <row r="46" spans="1:17">
      <c r="A46" s="61" t="s">
        <v>112</v>
      </c>
      <c r="B46" s="53" t="s">
        <v>171</v>
      </c>
      <c r="C46" s="61" t="s">
        <v>172</v>
      </c>
      <c r="D46" s="53" t="s">
        <v>527</v>
      </c>
      <c r="E46" s="49" t="s">
        <v>358</v>
      </c>
      <c r="F46" s="53">
        <v>2718</v>
      </c>
      <c r="G46" s="48">
        <v>0.92234141791044799</v>
      </c>
      <c r="H46" s="48">
        <v>0.240671641791045</v>
      </c>
      <c r="I46" s="48">
        <v>0.27240143369175601</v>
      </c>
      <c r="J46" s="62" t="s">
        <v>960</v>
      </c>
      <c r="K46" s="49" t="s">
        <v>960</v>
      </c>
      <c r="L46" s="49"/>
      <c r="M46" s="52" t="s">
        <v>281</v>
      </c>
      <c r="N46" s="54" t="s">
        <v>672</v>
      </c>
      <c r="O46" s="53" t="s">
        <v>357</v>
      </c>
      <c r="P46" s="53" t="s">
        <v>356</v>
      </c>
      <c r="Q46" s="54" t="s">
        <v>524</v>
      </c>
    </row>
    <row r="47" spans="1:17">
      <c r="A47" s="61" t="s">
        <v>113</v>
      </c>
      <c r="B47" s="53" t="s">
        <v>171</v>
      </c>
      <c r="C47" s="61" t="s">
        <v>172</v>
      </c>
      <c r="D47" s="53" t="s">
        <v>527</v>
      </c>
      <c r="E47" s="49" t="s">
        <v>358</v>
      </c>
      <c r="F47" s="53">
        <v>19621</v>
      </c>
      <c r="G47" s="48">
        <v>0.96944962686567204</v>
      </c>
      <c r="H47" s="48">
        <v>0.101456194795894</v>
      </c>
      <c r="I47" s="48">
        <v>0.101560680177032</v>
      </c>
      <c r="J47" s="62">
        <v>1188</v>
      </c>
      <c r="K47" s="48" t="s">
        <v>865</v>
      </c>
      <c r="L47" s="48" t="s">
        <v>539</v>
      </c>
      <c r="M47" s="52" t="s">
        <v>281</v>
      </c>
      <c r="N47" s="54" t="s">
        <v>673</v>
      </c>
      <c r="O47" s="53" t="s">
        <v>357</v>
      </c>
      <c r="P47" s="53" t="s">
        <v>356</v>
      </c>
      <c r="Q47" s="54" t="s">
        <v>524</v>
      </c>
    </row>
    <row r="48" spans="1:17">
      <c r="A48" s="61" t="s">
        <v>114</v>
      </c>
      <c r="B48" s="53" t="s">
        <v>171</v>
      </c>
      <c r="C48" s="61" t="s">
        <v>172</v>
      </c>
      <c r="D48" s="53">
        <v>12</v>
      </c>
      <c r="E48" s="49" t="s">
        <v>575</v>
      </c>
      <c r="F48" s="53">
        <v>7716</v>
      </c>
      <c r="G48" s="48">
        <v>0.96012126865671599</v>
      </c>
      <c r="H48" s="48">
        <v>0.245681381957774</v>
      </c>
      <c r="I48" s="48">
        <v>0.23208191126279901</v>
      </c>
      <c r="J48" s="62" t="s">
        <v>960</v>
      </c>
      <c r="K48" s="49" t="s">
        <v>960</v>
      </c>
      <c r="L48" s="49"/>
      <c r="M48" s="52" t="s">
        <v>281</v>
      </c>
      <c r="N48" s="54" t="s">
        <v>674</v>
      </c>
      <c r="O48" s="53" t="s">
        <v>357</v>
      </c>
      <c r="P48" s="53" t="s">
        <v>356</v>
      </c>
      <c r="Q48" s="54" t="s">
        <v>524</v>
      </c>
    </row>
    <row r="49" spans="1:17">
      <c r="A49" s="61" t="s">
        <v>115</v>
      </c>
      <c r="B49" s="53" t="s">
        <v>173</v>
      </c>
      <c r="C49" s="61" t="s">
        <v>494</v>
      </c>
      <c r="D49" s="53" t="s">
        <v>364</v>
      </c>
      <c r="E49" s="49" t="s">
        <v>495</v>
      </c>
      <c r="F49" s="53">
        <v>1305</v>
      </c>
      <c r="G49" s="48">
        <v>0.82462686567164201</v>
      </c>
      <c r="H49" s="48">
        <v>0.121527777777778</v>
      </c>
      <c r="I49" s="48">
        <v>0.124031007751938</v>
      </c>
      <c r="J49" s="62" t="s">
        <v>960</v>
      </c>
      <c r="K49" s="49" t="s">
        <v>960</v>
      </c>
      <c r="L49" s="49"/>
      <c r="M49" s="52" t="s">
        <v>281</v>
      </c>
      <c r="N49" s="54" t="s">
        <v>675</v>
      </c>
      <c r="O49" s="53" t="s">
        <v>357</v>
      </c>
      <c r="P49" s="53" t="s">
        <v>356</v>
      </c>
      <c r="Q49" s="54" t="s">
        <v>524</v>
      </c>
    </row>
    <row r="50" spans="1:17" ht="15" customHeight="1">
      <c r="A50" s="61" t="s">
        <v>116</v>
      </c>
      <c r="B50" s="53" t="s">
        <v>171</v>
      </c>
      <c r="C50" s="61" t="s">
        <v>172</v>
      </c>
      <c r="D50" s="53">
        <v>17</v>
      </c>
      <c r="E50" s="49" t="s">
        <v>575</v>
      </c>
      <c r="F50" s="53">
        <v>998</v>
      </c>
      <c r="G50" s="48">
        <v>0.73787313432835799</v>
      </c>
      <c r="H50" s="48">
        <v>0.28054298642533898</v>
      </c>
      <c r="I50" s="48">
        <v>0.26339285714285698</v>
      </c>
      <c r="J50" s="62">
        <v>37849</v>
      </c>
      <c r="K50" s="48" t="s">
        <v>866</v>
      </c>
      <c r="L50" s="48" t="s">
        <v>556</v>
      </c>
      <c r="M50" s="52" t="s">
        <v>281</v>
      </c>
      <c r="N50" s="54" t="s">
        <v>676</v>
      </c>
      <c r="O50" s="53" t="s">
        <v>356</v>
      </c>
      <c r="P50" s="53" t="s">
        <v>356</v>
      </c>
      <c r="Q50" s="54" t="s">
        <v>524</v>
      </c>
    </row>
    <row r="51" spans="1:17">
      <c r="A51" s="61" t="s">
        <v>117</v>
      </c>
      <c r="B51" s="53" t="s">
        <v>171</v>
      </c>
      <c r="C51" s="61" t="s">
        <v>172</v>
      </c>
      <c r="D51" s="53">
        <v>14</v>
      </c>
      <c r="E51" s="49" t="s">
        <v>575</v>
      </c>
      <c r="F51" s="53">
        <v>2813</v>
      </c>
      <c r="G51" s="48">
        <v>0.86940298507462699</v>
      </c>
      <c r="H51" s="48">
        <v>0.22826086956521699</v>
      </c>
      <c r="I51" s="48">
        <v>0.23731884057971001</v>
      </c>
      <c r="J51" s="62">
        <v>37996</v>
      </c>
      <c r="K51" s="48" t="s">
        <v>867</v>
      </c>
      <c r="L51" s="48" t="s">
        <v>556</v>
      </c>
      <c r="M51" s="52" t="s">
        <v>281</v>
      </c>
      <c r="N51" s="54" t="s">
        <v>677</v>
      </c>
      <c r="O51" s="53" t="s">
        <v>356</v>
      </c>
      <c r="P51" s="53" t="s">
        <v>356</v>
      </c>
      <c r="Q51" s="54" t="s">
        <v>524</v>
      </c>
    </row>
    <row r="52" spans="1:17">
      <c r="A52" s="61" t="s">
        <v>118</v>
      </c>
      <c r="B52" s="53" t="s">
        <v>171</v>
      </c>
      <c r="C52" s="61" t="s">
        <v>172</v>
      </c>
      <c r="D52" s="53">
        <v>15</v>
      </c>
      <c r="E52" s="49" t="s">
        <v>549</v>
      </c>
      <c r="F52" s="53">
        <v>4721</v>
      </c>
      <c r="G52" s="48">
        <v>0.88616748308840698</v>
      </c>
      <c r="H52" s="48">
        <v>0.247412008281574</v>
      </c>
      <c r="I52" s="48">
        <v>0.23037190082644601</v>
      </c>
      <c r="J52" s="62">
        <v>39672</v>
      </c>
      <c r="K52" s="48" t="s">
        <v>868</v>
      </c>
      <c r="L52" s="48" t="s">
        <v>539</v>
      </c>
      <c r="M52" s="52" t="s">
        <v>439</v>
      </c>
      <c r="N52" s="54" t="s">
        <v>678</v>
      </c>
      <c r="O52" s="53" t="s">
        <v>356</v>
      </c>
      <c r="P52" s="53" t="s">
        <v>356</v>
      </c>
      <c r="Q52" s="54" t="s">
        <v>524</v>
      </c>
    </row>
    <row r="53" spans="1:17">
      <c r="A53" s="61" t="s">
        <v>119</v>
      </c>
      <c r="B53" s="53" t="s">
        <v>152</v>
      </c>
      <c r="C53" s="61" t="s">
        <v>153</v>
      </c>
      <c r="D53" s="53" t="s">
        <v>522</v>
      </c>
      <c r="E53" s="49" t="s">
        <v>979</v>
      </c>
      <c r="F53" s="53">
        <v>22123</v>
      </c>
      <c r="G53" s="48">
        <v>0.97735760971055097</v>
      </c>
      <c r="H53" s="48">
        <v>0.18360726643598599</v>
      </c>
      <c r="I53" s="48">
        <v>0.17843784378437799</v>
      </c>
      <c r="J53" s="62">
        <v>8490</v>
      </c>
      <c r="K53" s="48" t="s">
        <v>869</v>
      </c>
      <c r="L53" s="48" t="s">
        <v>539</v>
      </c>
      <c r="M53" s="52" t="s">
        <v>179</v>
      </c>
      <c r="N53" s="54" t="s">
        <v>679</v>
      </c>
      <c r="O53" s="53" t="s">
        <v>356</v>
      </c>
      <c r="P53" s="53" t="s">
        <v>356</v>
      </c>
      <c r="Q53" s="54" t="s">
        <v>524</v>
      </c>
    </row>
    <row r="54" spans="1:17">
      <c r="A54" s="61" t="s">
        <v>120</v>
      </c>
      <c r="B54" s="53" t="s">
        <v>152</v>
      </c>
      <c r="C54" s="61" t="s">
        <v>153</v>
      </c>
      <c r="D54" s="53" t="s">
        <v>460</v>
      </c>
      <c r="E54" s="49" t="s">
        <v>979</v>
      </c>
      <c r="F54" s="53">
        <v>20991</v>
      </c>
      <c r="G54" s="48">
        <v>0.99206534422403703</v>
      </c>
      <c r="H54" s="48">
        <v>0.21676367869615801</v>
      </c>
      <c r="I54" s="48">
        <v>0.20557061868375601</v>
      </c>
      <c r="J54" s="62">
        <v>13804</v>
      </c>
      <c r="K54" s="48" t="s">
        <v>870</v>
      </c>
      <c r="L54" s="48" t="s">
        <v>539</v>
      </c>
      <c r="M54" s="52" t="s">
        <v>179</v>
      </c>
      <c r="N54" s="54" t="s">
        <v>680</v>
      </c>
      <c r="O54" s="53" t="s">
        <v>356</v>
      </c>
      <c r="P54" s="53" t="s">
        <v>356</v>
      </c>
      <c r="Q54" s="54" t="s">
        <v>524</v>
      </c>
    </row>
    <row r="55" spans="1:17">
      <c r="A55" s="61" t="s">
        <v>121</v>
      </c>
      <c r="B55" s="53" t="s">
        <v>151</v>
      </c>
      <c r="C55" s="61" t="s">
        <v>459</v>
      </c>
      <c r="D55" s="53">
        <v>12</v>
      </c>
      <c r="E55" s="49" t="s">
        <v>359</v>
      </c>
      <c r="F55" s="53">
        <v>1188</v>
      </c>
      <c r="G55" s="48">
        <v>0.85984141791044799</v>
      </c>
      <c r="H55" s="48">
        <v>0.1875</v>
      </c>
      <c r="I55" s="48">
        <v>0.18650793650793701</v>
      </c>
      <c r="J55" s="62" t="s">
        <v>960</v>
      </c>
      <c r="K55" s="49" t="s">
        <v>960</v>
      </c>
      <c r="L55" s="49"/>
      <c r="M55" s="52" t="s">
        <v>440</v>
      </c>
      <c r="N55" s="54" t="s">
        <v>681</v>
      </c>
      <c r="O55" s="53" t="s">
        <v>356</v>
      </c>
      <c r="P55" s="53" t="s">
        <v>356</v>
      </c>
      <c r="Q55" s="54" t="s">
        <v>524</v>
      </c>
    </row>
    <row r="56" spans="1:17">
      <c r="A56" s="61" t="s">
        <v>122</v>
      </c>
      <c r="B56" s="53" t="s">
        <v>147</v>
      </c>
      <c r="C56" s="61" t="s">
        <v>496</v>
      </c>
      <c r="D56" s="53" t="s">
        <v>497</v>
      </c>
      <c r="E56" s="49" t="s">
        <v>564</v>
      </c>
      <c r="F56" s="53">
        <v>7654</v>
      </c>
      <c r="G56" s="48">
        <v>0.95498017261488199</v>
      </c>
      <c r="H56" s="48">
        <v>0.26754098360655698</v>
      </c>
      <c r="I56" s="48">
        <v>0.26228419654714502</v>
      </c>
      <c r="J56" s="62">
        <v>19909</v>
      </c>
      <c r="K56" s="48" t="s">
        <v>871</v>
      </c>
      <c r="L56" s="48" t="s">
        <v>541</v>
      </c>
      <c r="M56" s="52" t="s">
        <v>281</v>
      </c>
      <c r="N56" s="54" t="s">
        <v>682</v>
      </c>
      <c r="O56" s="53" t="s">
        <v>357</v>
      </c>
      <c r="P56" s="53" t="s">
        <v>356</v>
      </c>
      <c r="Q56" s="54" t="s">
        <v>524</v>
      </c>
    </row>
    <row r="57" spans="1:17">
      <c r="A57" s="61" t="s">
        <v>123</v>
      </c>
      <c r="B57" s="53" t="s">
        <v>147</v>
      </c>
      <c r="C57" s="61" t="s">
        <v>496</v>
      </c>
      <c r="D57" s="53" t="s">
        <v>498</v>
      </c>
      <c r="E57" s="49" t="s">
        <v>564</v>
      </c>
      <c r="F57" s="53">
        <v>4072</v>
      </c>
      <c r="G57" s="48">
        <v>0.90720447656796399</v>
      </c>
      <c r="H57" s="48">
        <v>0.261870503597122</v>
      </c>
      <c r="I57" s="48">
        <v>0.260530421216849</v>
      </c>
      <c r="J57" s="62">
        <v>15777</v>
      </c>
      <c r="K57" s="48" t="s">
        <v>872</v>
      </c>
      <c r="L57" s="48" t="s">
        <v>541</v>
      </c>
      <c r="M57" s="52" t="s">
        <v>281</v>
      </c>
      <c r="N57" s="54" t="s">
        <v>683</v>
      </c>
      <c r="O57" s="53" t="s">
        <v>357</v>
      </c>
      <c r="P57" s="53" t="s">
        <v>356</v>
      </c>
      <c r="Q57" s="54" t="s">
        <v>524</v>
      </c>
    </row>
    <row r="58" spans="1:17">
      <c r="A58" s="61" t="s">
        <v>124</v>
      </c>
      <c r="B58" s="53" t="s">
        <v>152</v>
      </c>
      <c r="C58" s="61" t="s">
        <v>520</v>
      </c>
      <c r="D58" s="53">
        <v>7</v>
      </c>
      <c r="E58" s="49" t="s">
        <v>501</v>
      </c>
      <c r="F58" s="53">
        <v>21738</v>
      </c>
      <c r="G58" s="48">
        <v>0.98318935325706303</v>
      </c>
      <c r="H58" s="48">
        <v>7.8435609334485706E-2</v>
      </c>
      <c r="I58" s="48">
        <v>7.8596037898363502E-2</v>
      </c>
      <c r="J58" s="62">
        <v>2693</v>
      </c>
      <c r="K58" s="48" t="s">
        <v>873</v>
      </c>
      <c r="L58" s="48" t="s">
        <v>542</v>
      </c>
      <c r="M58" s="52" t="s">
        <v>196</v>
      </c>
      <c r="N58" s="54" t="s">
        <v>684</v>
      </c>
      <c r="O58" s="53" t="s">
        <v>356</v>
      </c>
      <c r="P58" s="53" t="s">
        <v>356</v>
      </c>
      <c r="Q58" s="54" t="s">
        <v>524</v>
      </c>
    </row>
    <row r="59" spans="1:17">
      <c r="A59" s="61" t="s">
        <v>125</v>
      </c>
      <c r="B59" s="53" t="s">
        <v>499</v>
      </c>
      <c r="C59" s="61" t="s">
        <v>164</v>
      </c>
      <c r="D59" s="53" t="s">
        <v>528</v>
      </c>
      <c r="E59" s="49" t="s">
        <v>975</v>
      </c>
      <c r="F59" s="53">
        <v>1974</v>
      </c>
      <c r="G59" s="48">
        <v>0.88292910447761197</v>
      </c>
      <c r="H59" s="48">
        <v>0.22564102564102601</v>
      </c>
      <c r="I59" s="48">
        <v>0.17733990147783299</v>
      </c>
      <c r="J59" s="62">
        <v>34066</v>
      </c>
      <c r="K59" s="48" t="s">
        <v>874</v>
      </c>
      <c r="L59" s="48" t="s">
        <v>539</v>
      </c>
      <c r="M59" s="52" t="s">
        <v>439</v>
      </c>
      <c r="N59" s="54" t="s">
        <v>685</v>
      </c>
      <c r="O59" s="53" t="s">
        <v>356</v>
      </c>
      <c r="P59" s="53" t="s">
        <v>356</v>
      </c>
      <c r="Q59" s="54" t="s">
        <v>524</v>
      </c>
    </row>
    <row r="60" spans="1:17">
      <c r="A60" s="61" t="s">
        <v>126</v>
      </c>
      <c r="B60" s="53" t="s">
        <v>499</v>
      </c>
      <c r="C60" s="61" t="s">
        <v>164</v>
      </c>
      <c r="D60" s="53" t="s">
        <v>528</v>
      </c>
      <c r="E60" s="49" t="s">
        <v>975</v>
      </c>
      <c r="F60" s="53">
        <v>2895</v>
      </c>
      <c r="G60" s="48">
        <v>0.91884328358209</v>
      </c>
      <c r="H60" s="48">
        <v>0.198630136986301</v>
      </c>
      <c r="I60" s="48">
        <v>0.19376026272578001</v>
      </c>
      <c r="J60" s="62">
        <v>31733</v>
      </c>
      <c r="K60" s="48" t="s">
        <v>875</v>
      </c>
      <c r="L60" s="48" t="s">
        <v>539</v>
      </c>
      <c r="M60" s="52" t="s">
        <v>439</v>
      </c>
      <c r="N60" s="54" t="s">
        <v>686</v>
      </c>
      <c r="O60" s="53" t="s">
        <v>356</v>
      </c>
      <c r="P60" s="53" t="s">
        <v>356</v>
      </c>
      <c r="Q60" s="54" t="s">
        <v>524</v>
      </c>
    </row>
    <row r="61" spans="1:17">
      <c r="A61" s="61" t="s">
        <v>360</v>
      </c>
      <c r="B61" s="53" t="s">
        <v>499</v>
      </c>
      <c r="C61" s="61" t="s">
        <v>164</v>
      </c>
      <c r="D61" s="53" t="s">
        <v>528</v>
      </c>
      <c r="E61" s="49" t="s">
        <v>980</v>
      </c>
      <c r="F61" s="53">
        <v>3533</v>
      </c>
      <c r="G61" s="48">
        <v>0.90720447656796399</v>
      </c>
      <c r="H61" s="48">
        <v>0.18324607329842901</v>
      </c>
      <c r="I61" s="48">
        <v>0.20231213872832399</v>
      </c>
      <c r="J61" s="62">
        <v>30360</v>
      </c>
      <c r="K61" s="48" t="s">
        <v>876</v>
      </c>
      <c r="L61" s="48" t="s">
        <v>539</v>
      </c>
      <c r="M61" s="52" t="s">
        <v>281</v>
      </c>
      <c r="N61" s="54" t="s">
        <v>687</v>
      </c>
      <c r="O61" s="53" t="s">
        <v>356</v>
      </c>
      <c r="P61" s="53" t="s">
        <v>356</v>
      </c>
      <c r="Q61" s="54" t="s">
        <v>524</v>
      </c>
    </row>
    <row r="62" spans="1:17">
      <c r="A62" s="61" t="s">
        <v>127</v>
      </c>
      <c r="B62" s="53" t="s">
        <v>499</v>
      </c>
      <c r="C62" s="61" t="s">
        <v>164</v>
      </c>
      <c r="D62" s="53" t="s">
        <v>529</v>
      </c>
      <c r="E62" s="49" t="s">
        <v>981</v>
      </c>
      <c r="F62" s="53">
        <v>3223</v>
      </c>
      <c r="G62" s="48">
        <v>0.92863805970149305</v>
      </c>
      <c r="H62" s="48">
        <v>0.216450216450216</v>
      </c>
      <c r="I62" s="48">
        <v>0.221565731166913</v>
      </c>
      <c r="J62" s="62">
        <v>50062</v>
      </c>
      <c r="K62" s="48" t="s">
        <v>877</v>
      </c>
      <c r="L62" s="48" t="s">
        <v>539</v>
      </c>
      <c r="M62" s="52" t="s">
        <v>438</v>
      </c>
      <c r="N62" s="54" t="s">
        <v>688</v>
      </c>
      <c r="O62" s="53" t="s">
        <v>356</v>
      </c>
      <c r="P62" s="53" t="s">
        <v>356</v>
      </c>
      <c r="Q62" s="54" t="s">
        <v>524</v>
      </c>
    </row>
    <row r="63" spans="1:17">
      <c r="A63" s="61" t="s">
        <v>128</v>
      </c>
      <c r="B63" s="53" t="s">
        <v>499</v>
      </c>
      <c r="C63" s="61" t="s">
        <v>164</v>
      </c>
      <c r="D63" s="53" t="s">
        <v>530</v>
      </c>
      <c r="E63" s="49" t="s">
        <v>543</v>
      </c>
      <c r="F63" s="53">
        <v>10009</v>
      </c>
      <c r="G63" s="48">
        <v>0.96569428238039701</v>
      </c>
      <c r="H63" s="48">
        <v>0.24987199180747599</v>
      </c>
      <c r="I63" s="48">
        <v>0.25109170305676898</v>
      </c>
      <c r="J63" s="62">
        <v>56684</v>
      </c>
      <c r="K63" s="48" t="s">
        <v>878</v>
      </c>
      <c r="L63" s="48" t="s">
        <v>541</v>
      </c>
      <c r="M63" s="52" t="s">
        <v>438</v>
      </c>
      <c r="N63" s="54" t="s">
        <v>689</v>
      </c>
      <c r="O63" s="53" t="s">
        <v>356</v>
      </c>
      <c r="P63" s="53" t="s">
        <v>356</v>
      </c>
      <c r="Q63" s="54" t="s">
        <v>524</v>
      </c>
    </row>
    <row r="64" spans="1:17">
      <c r="A64" s="61" t="s">
        <v>129</v>
      </c>
      <c r="B64" s="53" t="s">
        <v>499</v>
      </c>
      <c r="C64" s="61" t="s">
        <v>164</v>
      </c>
      <c r="D64" s="53" t="s">
        <v>530</v>
      </c>
      <c r="E64" s="49" t="s">
        <v>543</v>
      </c>
      <c r="F64" s="53">
        <v>2976</v>
      </c>
      <c r="G64" s="48">
        <v>0.92957089552238803</v>
      </c>
      <c r="H64" s="48">
        <v>0.255357142857143</v>
      </c>
      <c r="I64" s="48">
        <v>0.24440298507462699</v>
      </c>
      <c r="J64" s="62">
        <v>48958</v>
      </c>
      <c r="K64" s="48" t="s">
        <v>879</v>
      </c>
      <c r="L64" s="48" t="s">
        <v>541</v>
      </c>
      <c r="M64" s="52" t="s">
        <v>438</v>
      </c>
      <c r="N64" s="54" t="s">
        <v>690</v>
      </c>
      <c r="O64" s="53" t="s">
        <v>356</v>
      </c>
      <c r="P64" s="53" t="s">
        <v>356</v>
      </c>
      <c r="Q64" s="54" t="s">
        <v>524</v>
      </c>
    </row>
    <row r="65" spans="1:19">
      <c r="A65" s="61" t="s">
        <v>130</v>
      </c>
      <c r="B65" s="53" t="s">
        <v>499</v>
      </c>
      <c r="C65" s="61" t="s">
        <v>164</v>
      </c>
      <c r="D65" s="53" t="s">
        <v>530</v>
      </c>
      <c r="E65" s="49" t="s">
        <v>543</v>
      </c>
      <c r="F65" s="53">
        <v>2056</v>
      </c>
      <c r="G65" s="48">
        <v>0.89155783582089498</v>
      </c>
      <c r="H65" s="48">
        <v>0.22466960352422899</v>
      </c>
      <c r="I65" s="48">
        <v>0.25526932084309101</v>
      </c>
      <c r="J65" s="62">
        <v>49852</v>
      </c>
      <c r="K65" s="48" t="s">
        <v>880</v>
      </c>
      <c r="L65" s="48" t="s">
        <v>541</v>
      </c>
      <c r="M65" s="52" t="s">
        <v>438</v>
      </c>
      <c r="N65" s="54" t="s">
        <v>691</v>
      </c>
      <c r="O65" s="53" t="s">
        <v>356</v>
      </c>
      <c r="P65" s="53" t="s">
        <v>356</v>
      </c>
      <c r="Q65" s="54" t="s">
        <v>524</v>
      </c>
    </row>
    <row r="66" spans="1:19">
      <c r="A66" s="61" t="s">
        <v>131</v>
      </c>
      <c r="B66" s="53" t="s">
        <v>499</v>
      </c>
      <c r="C66" s="61" t="s">
        <v>164</v>
      </c>
      <c r="D66" s="53" t="s">
        <v>530</v>
      </c>
      <c r="E66" s="49" t="s">
        <v>543</v>
      </c>
      <c r="F66" s="53">
        <v>7496</v>
      </c>
      <c r="G66" s="48">
        <v>0.96079346557759604</v>
      </c>
      <c r="H66" s="48">
        <v>0.23740554156171301</v>
      </c>
      <c r="I66" s="48">
        <v>0.21219987021414699</v>
      </c>
      <c r="J66" s="62">
        <v>49954</v>
      </c>
      <c r="K66" s="48" t="s">
        <v>881</v>
      </c>
      <c r="L66" s="48" t="s">
        <v>541</v>
      </c>
      <c r="M66" s="52" t="s">
        <v>438</v>
      </c>
      <c r="N66" s="54" t="s">
        <v>692</v>
      </c>
      <c r="O66" s="53" t="s">
        <v>356</v>
      </c>
      <c r="P66" s="53" t="s">
        <v>356</v>
      </c>
      <c r="Q66" s="54" t="s">
        <v>524</v>
      </c>
    </row>
    <row r="67" spans="1:19">
      <c r="A67" s="61" t="s">
        <v>361</v>
      </c>
      <c r="B67" s="53" t="s">
        <v>499</v>
      </c>
      <c r="C67" s="61" t="s">
        <v>164</v>
      </c>
      <c r="D67" s="53" t="s">
        <v>531</v>
      </c>
      <c r="E67" s="49" t="s">
        <v>982</v>
      </c>
      <c r="F67" s="53">
        <v>3065</v>
      </c>
      <c r="G67" s="48">
        <v>0.96079346557759604</v>
      </c>
      <c r="H67" s="48">
        <v>0.26785714285714302</v>
      </c>
      <c r="I67" s="48">
        <v>0.24568965517241401</v>
      </c>
      <c r="J67" s="62">
        <v>48602</v>
      </c>
      <c r="K67" s="48" t="s">
        <v>882</v>
      </c>
      <c r="L67" s="48" t="s">
        <v>539</v>
      </c>
      <c r="M67" s="52" t="s">
        <v>438</v>
      </c>
      <c r="N67" s="54" t="s">
        <v>693</v>
      </c>
      <c r="O67" s="53" t="s">
        <v>356</v>
      </c>
      <c r="P67" s="53" t="s">
        <v>356</v>
      </c>
      <c r="Q67" s="54" t="s">
        <v>524</v>
      </c>
    </row>
    <row r="68" spans="1:19" ht="16.95" customHeight="1">
      <c r="A68" s="61" t="s">
        <v>132</v>
      </c>
      <c r="B68" s="53" t="s">
        <v>499</v>
      </c>
      <c r="C68" s="61" t="s">
        <v>164</v>
      </c>
      <c r="D68" s="53" t="s">
        <v>532</v>
      </c>
      <c r="E68" s="49" t="s">
        <v>981</v>
      </c>
      <c r="F68" s="53">
        <v>7260</v>
      </c>
      <c r="G68" s="48">
        <v>0.95917891299276903</v>
      </c>
      <c r="H68" s="48">
        <v>0.23733333333333301</v>
      </c>
      <c r="I68" s="48">
        <v>0.26466575716234703</v>
      </c>
      <c r="J68" s="62">
        <v>50172</v>
      </c>
      <c r="K68" s="48" t="s">
        <v>883</v>
      </c>
      <c r="L68" s="48" t="s">
        <v>539</v>
      </c>
      <c r="M68" s="52" t="s">
        <v>438</v>
      </c>
      <c r="N68" s="54" t="s">
        <v>694</v>
      </c>
      <c r="O68" s="53" t="s">
        <v>356</v>
      </c>
      <c r="P68" s="53" t="s">
        <v>356</v>
      </c>
      <c r="Q68" s="54" t="s">
        <v>524</v>
      </c>
    </row>
    <row r="69" spans="1:19">
      <c r="A69" s="64" t="s">
        <v>505</v>
      </c>
      <c r="B69" s="52" t="s">
        <v>146</v>
      </c>
      <c r="C69" s="65" t="s">
        <v>507</v>
      </c>
      <c r="D69" s="53" t="s">
        <v>508</v>
      </c>
      <c r="E69" s="53" t="s">
        <v>582</v>
      </c>
      <c r="F69" s="53">
        <v>22583</v>
      </c>
      <c r="G69" s="66">
        <v>0.97820482774783224</v>
      </c>
      <c r="H69" s="48">
        <v>0.19399785637727801</v>
      </c>
      <c r="I69" s="48">
        <v>0.33</v>
      </c>
      <c r="J69" s="62">
        <v>44410</v>
      </c>
      <c r="K69" s="48" t="s">
        <v>886</v>
      </c>
      <c r="L69" s="48" t="s">
        <v>539</v>
      </c>
      <c r="M69" s="52" t="s">
        <v>243</v>
      </c>
      <c r="N69" s="54" t="s">
        <v>695</v>
      </c>
      <c r="O69" s="53" t="s">
        <v>356</v>
      </c>
      <c r="P69" s="53" t="s">
        <v>356</v>
      </c>
      <c r="Q69" s="54" t="s">
        <v>524</v>
      </c>
      <c r="R69" s="62"/>
      <c r="S69" s="48"/>
    </row>
    <row r="70" spans="1:19">
      <c r="A70" s="61" t="s">
        <v>133</v>
      </c>
      <c r="B70" s="53" t="s">
        <v>162</v>
      </c>
      <c r="C70" s="61" t="s">
        <v>453</v>
      </c>
      <c r="D70" s="53" t="s">
        <v>454</v>
      </c>
      <c r="E70" s="49" t="s">
        <v>500</v>
      </c>
      <c r="F70" s="53">
        <v>10618</v>
      </c>
      <c r="G70" s="48">
        <v>0.97784514925373101</v>
      </c>
      <c r="H70" s="50">
        <v>0.225822050290135</v>
      </c>
      <c r="I70" s="50">
        <v>0.231578947368421</v>
      </c>
      <c r="J70" s="62">
        <v>16745</v>
      </c>
      <c r="K70" s="48" t="s">
        <v>885</v>
      </c>
      <c r="L70" s="48" t="s">
        <v>539</v>
      </c>
      <c r="M70" s="52" t="s">
        <v>179</v>
      </c>
      <c r="N70" t="s">
        <v>824</v>
      </c>
      <c r="O70" s="53" t="s">
        <v>362</v>
      </c>
      <c r="P70" s="53" t="s">
        <v>362</v>
      </c>
      <c r="Q70" s="54" t="s">
        <v>524</v>
      </c>
    </row>
    <row r="71" spans="1:19">
      <c r="A71" s="61" t="s">
        <v>134</v>
      </c>
      <c r="B71" s="53" t="s">
        <v>162</v>
      </c>
      <c r="C71" s="61" t="s">
        <v>453</v>
      </c>
      <c r="D71" s="53" t="s">
        <v>454</v>
      </c>
      <c r="E71" s="49" t="s">
        <v>500</v>
      </c>
      <c r="F71" s="53">
        <v>10596</v>
      </c>
      <c r="G71" s="48">
        <v>0.96245335820895495</v>
      </c>
      <c r="H71" s="50">
        <v>0.24765478424015</v>
      </c>
      <c r="I71" s="50">
        <v>0.25461254612546103</v>
      </c>
      <c r="J71" s="62">
        <v>17454</v>
      </c>
      <c r="K71" s="48" t="s">
        <v>884</v>
      </c>
      <c r="L71" s="48" t="s">
        <v>539</v>
      </c>
      <c r="M71" s="52" t="s">
        <v>179</v>
      </c>
      <c r="N71" t="s">
        <v>825</v>
      </c>
      <c r="O71" s="53" t="s">
        <v>362</v>
      </c>
      <c r="P71" s="53" t="s">
        <v>362</v>
      </c>
      <c r="Q71" s="54" t="s">
        <v>524</v>
      </c>
    </row>
    <row r="72" spans="1:19">
      <c r="A72" s="61" t="s">
        <v>135</v>
      </c>
      <c r="B72" s="53" t="s">
        <v>162</v>
      </c>
      <c r="C72" s="61" t="s">
        <v>453</v>
      </c>
      <c r="D72" s="53" t="s">
        <v>455</v>
      </c>
      <c r="E72" s="49" t="s">
        <v>500</v>
      </c>
      <c r="F72" s="53">
        <v>10001</v>
      </c>
      <c r="G72" s="48">
        <v>0.95731280615815195</v>
      </c>
      <c r="H72" s="50">
        <v>0.24298160696998999</v>
      </c>
      <c r="I72" s="50">
        <v>0.24581280788177301</v>
      </c>
      <c r="J72" s="62">
        <v>16917</v>
      </c>
      <c r="K72" s="48" t="s">
        <v>887</v>
      </c>
      <c r="L72" s="48" t="s">
        <v>539</v>
      </c>
      <c r="M72" s="52" t="s">
        <v>179</v>
      </c>
      <c r="N72" t="s">
        <v>819</v>
      </c>
      <c r="O72" s="53" t="s">
        <v>362</v>
      </c>
      <c r="P72" s="53" t="s">
        <v>362</v>
      </c>
      <c r="Q72" s="54" t="s">
        <v>524</v>
      </c>
    </row>
    <row r="73" spans="1:19">
      <c r="A73" s="61" t="s">
        <v>136</v>
      </c>
      <c r="B73" s="53" t="s">
        <v>162</v>
      </c>
      <c r="C73" s="61" t="s">
        <v>453</v>
      </c>
      <c r="D73" s="53" t="s">
        <v>455</v>
      </c>
      <c r="E73" s="49" t="s">
        <v>500</v>
      </c>
      <c r="F73" s="53">
        <v>12821</v>
      </c>
      <c r="G73" s="48">
        <v>0.97014229064613899</v>
      </c>
      <c r="H73" s="50">
        <v>0.26580645161290301</v>
      </c>
      <c r="I73" s="50">
        <v>0.267965895249695</v>
      </c>
      <c r="J73" s="62">
        <v>18350</v>
      </c>
      <c r="K73" s="48" t="s">
        <v>888</v>
      </c>
      <c r="L73" s="48" t="s">
        <v>539</v>
      </c>
      <c r="M73" s="52" t="s">
        <v>179</v>
      </c>
      <c r="N73" t="s">
        <v>820</v>
      </c>
      <c r="O73" s="53" t="s">
        <v>362</v>
      </c>
      <c r="P73" s="53" t="s">
        <v>362</v>
      </c>
      <c r="Q73" s="54" t="s">
        <v>524</v>
      </c>
    </row>
    <row r="74" spans="1:19">
      <c r="A74" s="61" t="s">
        <v>137</v>
      </c>
      <c r="B74" s="53" t="s">
        <v>162</v>
      </c>
      <c r="C74" s="61" t="s">
        <v>453</v>
      </c>
      <c r="D74" s="53" t="s">
        <v>455</v>
      </c>
      <c r="E74" s="49" t="s">
        <v>500</v>
      </c>
      <c r="F74" s="53">
        <v>12090</v>
      </c>
      <c r="G74" s="48">
        <v>0.97970608817354798</v>
      </c>
      <c r="H74" s="50">
        <v>0.23946360153256699</v>
      </c>
      <c r="I74" s="50">
        <v>0.34666666666666701</v>
      </c>
      <c r="J74" s="62">
        <v>15380</v>
      </c>
      <c r="K74" s="48" t="s">
        <v>889</v>
      </c>
      <c r="L74" s="48" t="s">
        <v>539</v>
      </c>
      <c r="M74" s="52" t="s">
        <v>179</v>
      </c>
      <c r="N74" t="s">
        <v>821</v>
      </c>
      <c r="O74" s="53" t="s">
        <v>362</v>
      </c>
      <c r="P74" s="53" t="s">
        <v>362</v>
      </c>
      <c r="Q74" s="54" t="s">
        <v>524</v>
      </c>
    </row>
    <row r="75" spans="1:19">
      <c r="A75" s="61" t="s">
        <v>138</v>
      </c>
      <c r="B75" s="53" t="s">
        <v>162</v>
      </c>
      <c r="C75" s="61" t="s">
        <v>461</v>
      </c>
      <c r="D75" s="53" t="s">
        <v>456</v>
      </c>
      <c r="E75" s="49" t="s">
        <v>563</v>
      </c>
      <c r="F75" s="53">
        <v>6977</v>
      </c>
      <c r="G75" s="48">
        <v>0.95822637106184405</v>
      </c>
      <c r="H75" s="50">
        <v>0.31614859742229001</v>
      </c>
      <c r="I75" s="50">
        <v>0.30555555555555602</v>
      </c>
      <c r="J75" s="62">
        <v>16756</v>
      </c>
      <c r="K75" s="48" t="s">
        <v>890</v>
      </c>
      <c r="L75" s="48" t="s">
        <v>539</v>
      </c>
      <c r="M75" s="52" t="s">
        <v>179</v>
      </c>
      <c r="N75" t="s">
        <v>822</v>
      </c>
      <c r="O75" s="53" t="s">
        <v>362</v>
      </c>
      <c r="P75" s="53" t="s">
        <v>362</v>
      </c>
      <c r="Q75" s="54" t="s">
        <v>524</v>
      </c>
    </row>
    <row r="76" spans="1:19">
      <c r="A76" s="61" t="s">
        <v>139</v>
      </c>
      <c r="B76" s="53" t="s">
        <v>162</v>
      </c>
      <c r="C76" s="61" t="s">
        <v>461</v>
      </c>
      <c r="D76" s="53" t="s">
        <v>456</v>
      </c>
      <c r="E76" s="49" t="s">
        <v>563</v>
      </c>
      <c r="F76" s="53">
        <v>9472</v>
      </c>
      <c r="G76" s="48">
        <v>0.975740611149988</v>
      </c>
      <c r="H76" s="50">
        <v>0.27893845285149599</v>
      </c>
      <c r="I76" s="50">
        <v>0.300722623679822</v>
      </c>
      <c r="J76" s="62">
        <v>16889</v>
      </c>
      <c r="K76" s="48" t="s">
        <v>891</v>
      </c>
      <c r="L76" s="48" t="s">
        <v>539</v>
      </c>
      <c r="M76" s="52" t="s">
        <v>179</v>
      </c>
      <c r="N76" t="s">
        <v>823</v>
      </c>
      <c r="O76" s="53" t="s">
        <v>362</v>
      </c>
      <c r="P76" s="53" t="s">
        <v>362</v>
      </c>
      <c r="Q76" s="54" t="s">
        <v>524</v>
      </c>
    </row>
    <row r="77" spans="1:19">
      <c r="A77" s="61" t="s">
        <v>140</v>
      </c>
      <c r="B77" s="53" t="s">
        <v>146</v>
      </c>
      <c r="C77" s="61" t="s">
        <v>174</v>
      </c>
      <c r="D77" s="53" t="s">
        <v>490</v>
      </c>
      <c r="E77" s="49" t="s">
        <v>550</v>
      </c>
      <c r="F77" s="53">
        <v>4179</v>
      </c>
      <c r="G77" s="48">
        <v>0.92251872659176004</v>
      </c>
      <c r="H77" s="48">
        <v>0.19743863393809999</v>
      </c>
      <c r="I77" s="48">
        <v>0.23548387096774201</v>
      </c>
      <c r="J77" s="62">
        <v>23853</v>
      </c>
      <c r="K77" s="48" t="s">
        <v>892</v>
      </c>
      <c r="L77" s="48" t="s">
        <v>541</v>
      </c>
      <c r="M77" s="52" t="s">
        <v>243</v>
      </c>
      <c r="N77" s="54" t="s">
        <v>696</v>
      </c>
      <c r="O77" s="53" t="s">
        <v>356</v>
      </c>
      <c r="P77" s="53" t="s">
        <v>356</v>
      </c>
      <c r="Q77" s="54" t="s">
        <v>524</v>
      </c>
    </row>
    <row r="78" spans="1:19">
      <c r="A78" s="61" t="s">
        <v>363</v>
      </c>
      <c r="B78" s="53" t="s">
        <v>146</v>
      </c>
      <c r="C78" s="61" t="s">
        <v>174</v>
      </c>
      <c r="D78" s="53" t="s">
        <v>491</v>
      </c>
      <c r="E78" s="49" t="s">
        <v>550</v>
      </c>
      <c r="F78" s="53">
        <v>1695</v>
      </c>
      <c r="G78" s="48">
        <v>0.84246254681648003</v>
      </c>
      <c r="H78" s="48">
        <v>0.22792022792022801</v>
      </c>
      <c r="I78" s="48">
        <v>0.25595238095238099</v>
      </c>
      <c r="J78" s="62">
        <v>22462</v>
      </c>
      <c r="K78" s="48" t="s">
        <v>893</v>
      </c>
      <c r="L78" s="48" t="s">
        <v>541</v>
      </c>
      <c r="M78" s="52" t="s">
        <v>243</v>
      </c>
      <c r="N78" s="54" t="s">
        <v>697</v>
      </c>
      <c r="O78" s="53" t="s">
        <v>356</v>
      </c>
      <c r="P78" s="53" t="s">
        <v>356</v>
      </c>
      <c r="Q78" s="54" t="s">
        <v>524</v>
      </c>
    </row>
    <row r="79" spans="1:19">
      <c r="A79" s="61" t="s">
        <v>141</v>
      </c>
      <c r="B79" s="53" t="s">
        <v>146</v>
      </c>
      <c r="C79" s="61" t="s">
        <v>174</v>
      </c>
      <c r="D79" s="53" t="s">
        <v>492</v>
      </c>
      <c r="E79" s="49">
        <v>0</v>
      </c>
      <c r="F79" s="53">
        <v>7364</v>
      </c>
      <c r="G79" s="48">
        <v>0.93258426966292096</v>
      </c>
      <c r="H79" s="48">
        <v>0.17889908256880699</v>
      </c>
      <c r="I79" s="48">
        <v>0.25613802256138002</v>
      </c>
      <c r="J79" s="62">
        <v>17403</v>
      </c>
      <c r="K79" s="48" t="s">
        <v>894</v>
      </c>
      <c r="L79" s="48" t="s">
        <v>539</v>
      </c>
      <c r="M79" s="52" t="s">
        <v>243</v>
      </c>
      <c r="N79" s="54" t="s">
        <v>698</v>
      </c>
      <c r="O79" s="53" t="s">
        <v>356</v>
      </c>
      <c r="P79" s="53" t="s">
        <v>356</v>
      </c>
      <c r="Q79" s="54" t="s">
        <v>524</v>
      </c>
    </row>
    <row r="80" spans="1:19" ht="16.95" customHeight="1">
      <c r="A80" s="61" t="s">
        <v>142</v>
      </c>
      <c r="B80" s="53" t="s">
        <v>162</v>
      </c>
      <c r="C80" s="61" t="s">
        <v>145</v>
      </c>
      <c r="D80" s="53" t="s">
        <v>364</v>
      </c>
      <c r="E80" s="49" t="s">
        <v>976</v>
      </c>
      <c r="F80" s="53">
        <v>2506</v>
      </c>
      <c r="G80" s="48">
        <v>0.90970601959869302</v>
      </c>
      <c r="H80" s="48">
        <v>0.18162839248434201</v>
      </c>
      <c r="I80" s="48">
        <v>0.219178082191781</v>
      </c>
      <c r="J80" s="62">
        <v>35720</v>
      </c>
      <c r="K80" s="48" t="s">
        <v>895</v>
      </c>
      <c r="L80" s="48" t="s">
        <v>539</v>
      </c>
      <c r="M80" s="52" t="s">
        <v>437</v>
      </c>
      <c r="N80" s="54" t="s">
        <v>699</v>
      </c>
      <c r="O80" s="53" t="s">
        <v>356</v>
      </c>
      <c r="P80" s="53" t="s">
        <v>356</v>
      </c>
      <c r="Q80" s="54" t="s">
        <v>524</v>
      </c>
    </row>
    <row r="81" spans="1:17" ht="16.95" customHeight="1">
      <c r="A81" s="61" t="s">
        <v>143</v>
      </c>
      <c r="B81" s="53" t="s">
        <v>151</v>
      </c>
      <c r="C81" s="61" t="s">
        <v>452</v>
      </c>
      <c r="D81" s="53" t="s">
        <v>552</v>
      </c>
      <c r="E81" s="49" t="s">
        <v>551</v>
      </c>
      <c r="F81" s="53">
        <v>924</v>
      </c>
      <c r="G81" s="48">
        <v>0.75979477611940305</v>
      </c>
      <c r="H81" s="48">
        <v>0.24064171122994699</v>
      </c>
      <c r="I81" s="48">
        <v>0.24468085106383</v>
      </c>
      <c r="J81" s="67">
        <v>14898</v>
      </c>
      <c r="K81" s="51" t="s">
        <v>896</v>
      </c>
      <c r="L81" s="51" t="s">
        <v>539</v>
      </c>
      <c r="M81" s="52" t="s">
        <v>179</v>
      </c>
      <c r="N81" s="54" t="s">
        <v>700</v>
      </c>
      <c r="O81" s="53" t="s">
        <v>356</v>
      </c>
      <c r="P81" s="53" t="s">
        <v>356</v>
      </c>
      <c r="Q81" s="54" t="s">
        <v>524</v>
      </c>
    </row>
    <row r="82" spans="1:17" ht="15" customHeight="1">
      <c r="A82" s="61" t="s">
        <v>7</v>
      </c>
      <c r="B82" s="53" t="s">
        <v>147</v>
      </c>
      <c r="C82" s="61" t="s">
        <v>483</v>
      </c>
      <c r="D82" s="53" t="s">
        <v>565</v>
      </c>
      <c r="E82" s="49" t="s">
        <v>484</v>
      </c>
      <c r="F82" s="53">
        <v>1820</v>
      </c>
      <c r="G82" s="48">
        <v>0.87593632958801504</v>
      </c>
      <c r="H82" s="48">
        <v>0.16153846153846199</v>
      </c>
      <c r="I82" s="48">
        <v>0.236363636363636</v>
      </c>
      <c r="J82" s="68">
        <v>20139</v>
      </c>
      <c r="K82" s="50" t="s">
        <v>897</v>
      </c>
      <c r="L82" s="50" t="s">
        <v>539</v>
      </c>
      <c r="M82" s="52" t="s">
        <v>243</v>
      </c>
      <c r="N82" s="54" t="s">
        <v>701</v>
      </c>
      <c r="O82" s="53" t="s">
        <v>356</v>
      </c>
      <c r="P82" s="53" t="s">
        <v>356</v>
      </c>
      <c r="Q82" s="54" t="s">
        <v>524</v>
      </c>
    </row>
    <row r="83" spans="1:17">
      <c r="A83" s="61" t="s">
        <v>8</v>
      </c>
      <c r="B83" s="53" t="s">
        <v>148</v>
      </c>
      <c r="C83" s="61" t="s">
        <v>149</v>
      </c>
      <c r="D83" s="53" t="s">
        <v>150</v>
      </c>
      <c r="E83" s="49" t="s">
        <v>445</v>
      </c>
      <c r="F83" s="53">
        <v>11050</v>
      </c>
      <c r="G83" s="48">
        <v>0.99603359776014899</v>
      </c>
      <c r="H83" s="3">
        <v>0.19</v>
      </c>
      <c r="I83" s="3">
        <v>0.21</v>
      </c>
      <c r="J83" s="62" t="s">
        <v>960</v>
      </c>
      <c r="K83" s="49" t="s">
        <v>960</v>
      </c>
      <c r="L83" s="49"/>
      <c r="M83" s="52" t="s">
        <v>226</v>
      </c>
      <c r="N83" s="54" t="s">
        <v>702</v>
      </c>
      <c r="O83" s="53" t="s">
        <v>580</v>
      </c>
      <c r="P83" s="53" t="s">
        <v>356</v>
      </c>
      <c r="Q83" s="54" t="s">
        <v>524</v>
      </c>
    </row>
    <row r="84" spans="1:17">
      <c r="A84" s="61" t="s">
        <v>9</v>
      </c>
      <c r="B84" s="53" t="s">
        <v>151</v>
      </c>
      <c r="C84" s="61" t="s">
        <v>459</v>
      </c>
      <c r="D84" s="53" t="s">
        <v>460</v>
      </c>
      <c r="E84" s="49" t="s">
        <v>553</v>
      </c>
      <c r="F84" s="53">
        <v>3358</v>
      </c>
      <c r="G84" s="48">
        <v>0.94523421113959505</v>
      </c>
      <c r="H84" s="48">
        <v>0.28037383177570102</v>
      </c>
      <c r="I84" s="48">
        <v>0.25783475783475801</v>
      </c>
      <c r="J84" s="68">
        <v>14996</v>
      </c>
      <c r="K84" s="50" t="s">
        <v>898</v>
      </c>
      <c r="L84" s="50" t="s">
        <v>539</v>
      </c>
      <c r="M84" s="52" t="s">
        <v>179</v>
      </c>
      <c r="N84" s="54" t="s">
        <v>703</v>
      </c>
      <c r="O84" s="53" t="s">
        <v>357</v>
      </c>
      <c r="P84" s="53" t="s">
        <v>356</v>
      </c>
      <c r="Q84" s="54" t="s">
        <v>524</v>
      </c>
    </row>
    <row r="85" spans="1:17">
      <c r="A85" s="61" t="s">
        <v>10</v>
      </c>
      <c r="B85" s="53" t="s">
        <v>151</v>
      </c>
      <c r="C85" s="61" t="s">
        <v>459</v>
      </c>
      <c r="D85" s="53" t="s">
        <v>447</v>
      </c>
      <c r="E85" s="49" t="s">
        <v>575</v>
      </c>
      <c r="F85" s="53">
        <v>4313</v>
      </c>
      <c r="G85" s="48">
        <v>0.97062252273257199</v>
      </c>
      <c r="H85" s="48">
        <v>0.27078384798099803</v>
      </c>
      <c r="I85" s="48">
        <v>0.25677267373380402</v>
      </c>
      <c r="J85" s="68">
        <v>15022</v>
      </c>
      <c r="K85" s="50" t="s">
        <v>899</v>
      </c>
      <c r="L85" s="50" t="s">
        <v>542</v>
      </c>
      <c r="M85" s="52" t="s">
        <v>179</v>
      </c>
      <c r="N85" s="54" t="s">
        <v>704</v>
      </c>
      <c r="O85" s="53" t="s">
        <v>356</v>
      </c>
      <c r="P85" s="53" t="s">
        <v>356</v>
      </c>
      <c r="Q85" s="54" t="s">
        <v>524</v>
      </c>
    </row>
    <row r="86" spans="1:17">
      <c r="A86" s="61" t="s">
        <v>11</v>
      </c>
      <c r="B86" s="53" t="s">
        <v>151</v>
      </c>
      <c r="C86" s="61" t="s">
        <v>459</v>
      </c>
      <c r="D86" s="53" t="s">
        <v>447</v>
      </c>
      <c r="E86" s="49" t="s">
        <v>575</v>
      </c>
      <c r="F86" s="53">
        <v>1516</v>
      </c>
      <c r="G86" s="48">
        <v>0.88199626865671599</v>
      </c>
      <c r="H86" s="48">
        <v>0.190332326283988</v>
      </c>
      <c r="I86" s="48">
        <v>0.20952380952381</v>
      </c>
      <c r="J86" s="68">
        <v>36661</v>
      </c>
      <c r="K86" s="50" t="s">
        <v>900</v>
      </c>
      <c r="L86" s="50" t="s">
        <v>566</v>
      </c>
      <c r="M86" s="52" t="s">
        <v>179</v>
      </c>
      <c r="N86" s="54" t="s">
        <v>705</v>
      </c>
      <c r="O86" s="53" t="s">
        <v>356</v>
      </c>
      <c r="P86" s="53" t="s">
        <v>356</v>
      </c>
      <c r="Q86" s="54" t="s">
        <v>524</v>
      </c>
    </row>
    <row r="87" spans="1:17">
      <c r="A87" s="61" t="s">
        <v>12</v>
      </c>
      <c r="B87" s="53" t="s">
        <v>151</v>
      </c>
      <c r="C87" s="61" t="s">
        <v>459</v>
      </c>
      <c r="D87" s="53" t="s">
        <v>481</v>
      </c>
      <c r="E87" s="49" t="s">
        <v>359</v>
      </c>
      <c r="F87" s="53">
        <v>2107</v>
      </c>
      <c r="G87" s="48">
        <v>0.85354477611940305</v>
      </c>
      <c r="H87" s="48">
        <v>0.25792811839323498</v>
      </c>
      <c r="I87" s="48">
        <v>0.217592592592593</v>
      </c>
      <c r="J87" s="62" t="s">
        <v>960</v>
      </c>
      <c r="K87" s="49" t="s">
        <v>960</v>
      </c>
      <c r="L87" s="49"/>
      <c r="M87" s="52" t="s">
        <v>437</v>
      </c>
      <c r="N87" s="54" t="s">
        <v>706</v>
      </c>
      <c r="O87" s="53" t="s">
        <v>356</v>
      </c>
      <c r="P87" s="53" t="s">
        <v>356</v>
      </c>
      <c r="Q87" s="54" t="s">
        <v>524</v>
      </c>
    </row>
    <row r="88" spans="1:17">
      <c r="A88" s="61" t="s">
        <v>13</v>
      </c>
      <c r="B88" s="53" t="s">
        <v>151</v>
      </c>
      <c r="C88" s="61" t="s">
        <v>459</v>
      </c>
      <c r="D88" s="53" t="s">
        <v>481</v>
      </c>
      <c r="E88" s="49" t="s">
        <v>359</v>
      </c>
      <c r="F88" s="53">
        <v>4965</v>
      </c>
      <c r="G88" s="48">
        <v>0.74650186567164201</v>
      </c>
      <c r="H88" s="48">
        <v>0.21256038647343001</v>
      </c>
      <c r="I88" s="48">
        <v>0.28865979381443302</v>
      </c>
      <c r="J88" s="68">
        <v>54042</v>
      </c>
      <c r="K88" s="50" t="s">
        <v>901</v>
      </c>
      <c r="L88" s="50" t="s">
        <v>539</v>
      </c>
      <c r="M88" s="52" t="s">
        <v>437</v>
      </c>
      <c r="N88" s="54" t="s">
        <v>707</v>
      </c>
      <c r="O88" s="53" t="s">
        <v>356</v>
      </c>
      <c r="P88" s="53" t="s">
        <v>356</v>
      </c>
      <c r="Q88" s="54" t="s">
        <v>524</v>
      </c>
    </row>
    <row r="89" spans="1:17">
      <c r="A89" s="61" t="s">
        <v>14</v>
      </c>
      <c r="B89" s="53" t="s">
        <v>152</v>
      </c>
      <c r="C89" s="61" t="s">
        <v>153</v>
      </c>
      <c r="D89" s="53" t="s">
        <v>449</v>
      </c>
      <c r="E89" s="49" t="s">
        <v>979</v>
      </c>
      <c r="F89" s="53">
        <v>5006</v>
      </c>
      <c r="G89" s="48">
        <v>0.97316845543630404</v>
      </c>
      <c r="H89" s="48">
        <v>0.13098464317976499</v>
      </c>
      <c r="I89" s="48">
        <v>0.145871559633028</v>
      </c>
      <c r="J89" s="68">
        <v>8029</v>
      </c>
      <c r="K89" s="50" t="s">
        <v>902</v>
      </c>
      <c r="L89" s="50" t="s">
        <v>539</v>
      </c>
      <c r="M89" s="52" t="s">
        <v>196</v>
      </c>
      <c r="N89" s="54" t="s">
        <v>708</v>
      </c>
      <c r="O89" s="53" t="s">
        <v>357</v>
      </c>
      <c r="P89" s="53" t="s">
        <v>356</v>
      </c>
      <c r="Q89" s="54" t="s">
        <v>524</v>
      </c>
    </row>
    <row r="90" spans="1:17">
      <c r="A90" s="61" t="s">
        <v>15</v>
      </c>
      <c r="B90" s="53" t="s">
        <v>152</v>
      </c>
      <c r="C90" s="61" t="s">
        <v>153</v>
      </c>
      <c r="D90" s="53" t="s">
        <v>449</v>
      </c>
      <c r="E90" s="49" t="s">
        <v>979</v>
      </c>
      <c r="F90" s="53">
        <v>5306</v>
      </c>
      <c r="G90" s="48">
        <v>0.967606618503845</v>
      </c>
      <c r="H90" s="48">
        <v>0.12456445993031399</v>
      </c>
      <c r="I90" s="48">
        <v>0.14658273381295001</v>
      </c>
      <c r="J90" s="68">
        <v>9591</v>
      </c>
      <c r="K90" s="50" t="s">
        <v>903</v>
      </c>
      <c r="L90" s="50" t="s">
        <v>539</v>
      </c>
      <c r="M90" s="52" t="s">
        <v>179</v>
      </c>
      <c r="N90" s="54" t="s">
        <v>709</v>
      </c>
      <c r="O90" s="53" t="s">
        <v>357</v>
      </c>
      <c r="P90" s="53" t="s">
        <v>356</v>
      </c>
      <c r="Q90" s="54" t="s">
        <v>524</v>
      </c>
    </row>
    <row r="91" spans="1:17">
      <c r="A91" s="61" t="s">
        <v>16</v>
      </c>
      <c r="B91" s="53" t="s">
        <v>152</v>
      </c>
      <c r="C91" s="61" t="s">
        <v>153</v>
      </c>
      <c r="D91" s="53" t="s">
        <v>449</v>
      </c>
      <c r="E91" s="49" t="s">
        <v>979</v>
      </c>
      <c r="F91" s="53">
        <v>2057</v>
      </c>
      <c r="G91" s="48">
        <v>0.87995337995337997</v>
      </c>
      <c r="H91" s="48">
        <v>0.17216981132075501</v>
      </c>
      <c r="I91" s="48">
        <v>0.16414686825054001</v>
      </c>
      <c r="J91" s="62">
        <v>16173</v>
      </c>
      <c r="K91" s="48" t="s">
        <v>904</v>
      </c>
      <c r="L91" s="48" t="s">
        <v>542</v>
      </c>
      <c r="M91" s="52" t="s">
        <v>179</v>
      </c>
      <c r="N91" s="54" t="s">
        <v>710</v>
      </c>
      <c r="O91" s="53" t="s">
        <v>357</v>
      </c>
      <c r="P91" s="53" t="s">
        <v>356</v>
      </c>
      <c r="Q91" s="54" t="s">
        <v>524</v>
      </c>
    </row>
    <row r="92" spans="1:17">
      <c r="A92" s="61" t="s">
        <v>17</v>
      </c>
      <c r="B92" s="53" t="s">
        <v>152</v>
      </c>
      <c r="C92" s="61" t="s">
        <v>153</v>
      </c>
      <c r="D92" s="53" t="s">
        <v>154</v>
      </c>
      <c r="E92" s="49" t="s">
        <v>979</v>
      </c>
      <c r="F92" s="53">
        <v>11848</v>
      </c>
      <c r="G92" s="48">
        <v>0.96067415730337102</v>
      </c>
      <c r="H92" s="48">
        <v>0.26870607689127701</v>
      </c>
      <c r="I92" s="48">
        <v>0.25021570319240699</v>
      </c>
      <c r="J92" s="62" t="s">
        <v>960</v>
      </c>
      <c r="K92" s="49" t="s">
        <v>960</v>
      </c>
      <c r="L92" s="49"/>
      <c r="M92" s="52" t="s">
        <v>179</v>
      </c>
      <c r="N92" s="54" t="s">
        <v>711</v>
      </c>
      <c r="O92" s="53" t="s">
        <v>357</v>
      </c>
      <c r="P92" s="53" t="s">
        <v>356</v>
      </c>
      <c r="Q92" s="54" t="s">
        <v>524</v>
      </c>
    </row>
    <row r="93" spans="1:17">
      <c r="A93" s="61" t="s">
        <v>18</v>
      </c>
      <c r="B93" s="53" t="s">
        <v>152</v>
      </c>
      <c r="C93" s="61" t="s">
        <v>153</v>
      </c>
      <c r="D93" s="53" t="s">
        <v>154</v>
      </c>
      <c r="E93" s="49" t="s">
        <v>979</v>
      </c>
      <c r="F93" s="53">
        <v>15143</v>
      </c>
      <c r="G93" s="48">
        <v>0.97565543071160998</v>
      </c>
      <c r="H93" s="48">
        <v>0.27597509013438198</v>
      </c>
      <c r="I93" s="48">
        <v>0.272563825961884</v>
      </c>
      <c r="J93" s="62" t="s">
        <v>960</v>
      </c>
      <c r="K93" s="49" t="s">
        <v>960</v>
      </c>
      <c r="L93" s="49"/>
      <c r="M93" s="52" t="s">
        <v>179</v>
      </c>
      <c r="N93" s="54" t="s">
        <v>712</v>
      </c>
      <c r="O93" s="53" t="s">
        <v>357</v>
      </c>
      <c r="P93" s="53" t="s">
        <v>356</v>
      </c>
      <c r="Q93" s="54" t="s">
        <v>524</v>
      </c>
    </row>
    <row r="94" spans="1:17">
      <c r="A94" s="61" t="s">
        <v>19</v>
      </c>
      <c r="B94" s="53" t="s">
        <v>155</v>
      </c>
      <c r="C94" s="61" t="s">
        <v>474</v>
      </c>
      <c r="D94" s="53" t="s">
        <v>475</v>
      </c>
      <c r="E94" s="49" t="s">
        <v>989</v>
      </c>
      <c r="F94" s="53">
        <v>1743</v>
      </c>
      <c r="G94" s="48">
        <v>0.86826766145954803</v>
      </c>
      <c r="H94" s="48">
        <v>0.20821114369501501</v>
      </c>
      <c r="I94" s="48">
        <v>0.245847176079734</v>
      </c>
      <c r="J94" s="62">
        <v>8193</v>
      </c>
      <c r="K94" s="48" t="s">
        <v>905</v>
      </c>
      <c r="L94" s="48" t="s">
        <v>541</v>
      </c>
      <c r="M94" s="52" t="s">
        <v>286</v>
      </c>
      <c r="N94" s="54" t="s">
        <v>713</v>
      </c>
      <c r="O94" s="53" t="s">
        <v>357</v>
      </c>
      <c r="P94" s="53" t="s">
        <v>356</v>
      </c>
      <c r="Q94" s="54" t="s">
        <v>524</v>
      </c>
    </row>
    <row r="95" spans="1:17">
      <c r="A95" s="61" t="s">
        <v>20</v>
      </c>
      <c r="B95" s="53" t="s">
        <v>155</v>
      </c>
      <c r="C95" s="61" t="s">
        <v>474</v>
      </c>
      <c r="D95" s="53" t="s">
        <v>476</v>
      </c>
      <c r="E95" s="49" t="s">
        <v>989</v>
      </c>
      <c r="F95" s="53">
        <v>1919</v>
      </c>
      <c r="G95" s="48">
        <v>0.92653917910447803</v>
      </c>
      <c r="H95" s="48">
        <v>0.28192771084337298</v>
      </c>
      <c r="I95" s="48">
        <v>0.19767441860465099</v>
      </c>
      <c r="J95" s="62">
        <v>9167</v>
      </c>
      <c r="K95" s="48" t="s">
        <v>906</v>
      </c>
      <c r="L95" s="48" t="s">
        <v>541</v>
      </c>
      <c r="M95" s="52" t="s">
        <v>286</v>
      </c>
      <c r="N95" s="54" t="s">
        <v>714</v>
      </c>
      <c r="O95" s="53" t="s">
        <v>357</v>
      </c>
      <c r="P95" s="53" t="s">
        <v>356</v>
      </c>
      <c r="Q95" s="54" t="s">
        <v>524</v>
      </c>
    </row>
    <row r="96" spans="1:17">
      <c r="A96" s="61" t="s">
        <v>21</v>
      </c>
      <c r="B96" s="53" t="s">
        <v>155</v>
      </c>
      <c r="C96" s="61" t="s">
        <v>474</v>
      </c>
      <c r="D96" s="53" t="s">
        <v>477</v>
      </c>
      <c r="E96" s="49" t="s">
        <v>989</v>
      </c>
      <c r="F96" s="53">
        <v>1101</v>
      </c>
      <c r="G96" s="48">
        <v>0.80457089552238803</v>
      </c>
      <c r="H96" s="48">
        <v>0.164556962025316</v>
      </c>
      <c r="I96" s="48">
        <v>0.18723404255319101</v>
      </c>
      <c r="J96" s="62">
        <v>15055</v>
      </c>
      <c r="K96" s="48" t="s">
        <v>907</v>
      </c>
      <c r="L96" s="48" t="s">
        <v>539</v>
      </c>
      <c r="M96" s="52" t="s">
        <v>286</v>
      </c>
      <c r="N96" s="54" t="s">
        <v>715</v>
      </c>
      <c r="O96" s="53" t="s">
        <v>357</v>
      </c>
      <c r="P96" s="53" t="s">
        <v>356</v>
      </c>
      <c r="Q96" s="54" t="s">
        <v>524</v>
      </c>
    </row>
    <row r="97" spans="1:17">
      <c r="A97" s="61" t="s">
        <v>22</v>
      </c>
      <c r="B97" s="53" t="s">
        <v>155</v>
      </c>
      <c r="C97" s="61" t="s">
        <v>156</v>
      </c>
      <c r="D97" s="53" t="s">
        <v>478</v>
      </c>
      <c r="E97" s="49" t="s">
        <v>992</v>
      </c>
      <c r="F97" s="53">
        <v>7826</v>
      </c>
      <c r="G97" s="48">
        <v>0.91930970149253699</v>
      </c>
      <c r="H97" s="48">
        <v>0.179614667495339</v>
      </c>
      <c r="I97" s="48">
        <v>0.20549581839904399</v>
      </c>
      <c r="J97" s="62">
        <v>22724</v>
      </c>
      <c r="K97" s="48" t="s">
        <v>908</v>
      </c>
      <c r="L97" s="48" t="s">
        <v>539</v>
      </c>
      <c r="M97" s="52" t="s">
        <v>436</v>
      </c>
      <c r="N97" s="54" t="s">
        <v>716</v>
      </c>
      <c r="O97" s="53" t="s">
        <v>356</v>
      </c>
      <c r="P97" s="53" t="s">
        <v>356</v>
      </c>
      <c r="Q97" s="54" t="s">
        <v>524</v>
      </c>
    </row>
    <row r="98" spans="1:17">
      <c r="A98" s="61" t="s">
        <v>23</v>
      </c>
      <c r="B98" s="53" t="s">
        <v>155</v>
      </c>
      <c r="C98" s="61" t="s">
        <v>156</v>
      </c>
      <c r="D98" s="53" t="s">
        <v>478</v>
      </c>
      <c r="E98" s="49" t="s">
        <v>992</v>
      </c>
      <c r="F98" s="53">
        <v>2806</v>
      </c>
      <c r="G98" s="48">
        <v>0.83488805970149305</v>
      </c>
      <c r="H98" s="48">
        <v>0.19322709163346599</v>
      </c>
      <c r="I98" s="48">
        <v>0.17274472168905899</v>
      </c>
      <c r="J98" s="62">
        <v>19653</v>
      </c>
      <c r="K98" s="48" t="s">
        <v>909</v>
      </c>
      <c r="L98" s="48" t="s">
        <v>539</v>
      </c>
      <c r="M98" s="52" t="s">
        <v>436</v>
      </c>
      <c r="N98" s="54" t="s">
        <v>717</v>
      </c>
      <c r="O98" s="53" t="s">
        <v>356</v>
      </c>
      <c r="P98" s="53" t="s">
        <v>356</v>
      </c>
      <c r="Q98" s="54" t="s">
        <v>524</v>
      </c>
    </row>
    <row r="99" spans="1:17">
      <c r="A99" s="61" t="s">
        <v>24</v>
      </c>
      <c r="B99" s="53" t="s">
        <v>155</v>
      </c>
      <c r="C99" s="61" t="s">
        <v>156</v>
      </c>
      <c r="D99" s="53" t="s">
        <v>478</v>
      </c>
      <c r="E99" s="49" t="s">
        <v>992</v>
      </c>
      <c r="F99" s="53">
        <v>2481</v>
      </c>
      <c r="G99" s="48">
        <v>0.89482276119403004</v>
      </c>
      <c r="H99" s="48">
        <v>0.22850678733031701</v>
      </c>
      <c r="I99" s="48">
        <v>0.25404157043879899</v>
      </c>
      <c r="J99" s="62">
        <v>24106</v>
      </c>
      <c r="K99" s="48" t="s">
        <v>910</v>
      </c>
      <c r="L99" s="48" t="s">
        <v>539</v>
      </c>
      <c r="M99" s="52" t="s">
        <v>436</v>
      </c>
      <c r="N99" s="54" t="s">
        <v>718</v>
      </c>
      <c r="O99" s="53" t="s">
        <v>356</v>
      </c>
      <c r="P99" s="53" t="s">
        <v>356</v>
      </c>
      <c r="Q99" s="54" t="s">
        <v>524</v>
      </c>
    </row>
    <row r="100" spans="1:17">
      <c r="A100" s="61" t="s">
        <v>25</v>
      </c>
      <c r="B100" s="53" t="s">
        <v>155</v>
      </c>
      <c r="C100" s="61" t="s">
        <v>156</v>
      </c>
      <c r="D100" s="53" t="s">
        <v>157</v>
      </c>
      <c r="E100" s="49" t="s">
        <v>992</v>
      </c>
      <c r="F100" s="53">
        <v>11157</v>
      </c>
      <c r="G100" s="48">
        <v>0.96966868875408296</v>
      </c>
      <c r="H100" s="48">
        <v>0.23694942903752</v>
      </c>
      <c r="I100" s="48">
        <v>0.23576890399320299</v>
      </c>
      <c r="J100" s="62">
        <v>22975</v>
      </c>
      <c r="K100" s="48" t="s">
        <v>911</v>
      </c>
      <c r="L100" s="48" t="s">
        <v>539</v>
      </c>
      <c r="M100" s="52" t="s">
        <v>436</v>
      </c>
      <c r="N100" s="54" t="s">
        <v>719</v>
      </c>
      <c r="O100" s="53" t="s">
        <v>356</v>
      </c>
      <c r="P100" s="53" t="s">
        <v>356</v>
      </c>
      <c r="Q100" s="54" t="s">
        <v>524</v>
      </c>
    </row>
    <row r="101" spans="1:17">
      <c r="A101" s="61" t="s">
        <v>26</v>
      </c>
      <c r="B101" s="53" t="s">
        <v>155</v>
      </c>
      <c r="C101" s="61" t="s">
        <v>156</v>
      </c>
      <c r="D101" s="53" t="s">
        <v>157</v>
      </c>
      <c r="E101" s="49" t="s">
        <v>992</v>
      </c>
      <c r="F101" s="53">
        <v>1768</v>
      </c>
      <c r="G101" s="48">
        <v>0.87033582089552197</v>
      </c>
      <c r="H101" s="48">
        <v>0.21293800539083599</v>
      </c>
      <c r="I101" s="48">
        <v>0.192612137203166</v>
      </c>
      <c r="J101" s="62">
        <v>24616</v>
      </c>
      <c r="K101" s="48" t="s">
        <v>912</v>
      </c>
      <c r="L101" s="48" t="s">
        <v>539</v>
      </c>
      <c r="M101" s="52" t="s">
        <v>436</v>
      </c>
      <c r="N101" s="54" t="s">
        <v>720</v>
      </c>
      <c r="O101" s="53" t="s">
        <v>356</v>
      </c>
      <c r="P101" s="53" t="s">
        <v>356</v>
      </c>
      <c r="Q101" s="54" t="s">
        <v>524</v>
      </c>
    </row>
    <row r="102" spans="1:17">
      <c r="A102" s="61" t="s">
        <v>27</v>
      </c>
      <c r="B102" s="53" t="s">
        <v>155</v>
      </c>
      <c r="C102" s="61" t="s">
        <v>156</v>
      </c>
      <c r="D102" s="53" t="s">
        <v>157</v>
      </c>
      <c r="E102" s="49" t="s">
        <v>992</v>
      </c>
      <c r="F102" s="53">
        <v>1460</v>
      </c>
      <c r="G102" s="48">
        <v>0.84421641791044799</v>
      </c>
      <c r="H102" s="48">
        <v>0.18351063829787201</v>
      </c>
      <c r="I102" s="48">
        <v>0.186746987951807</v>
      </c>
      <c r="J102" s="62">
        <v>21768</v>
      </c>
      <c r="K102" s="48" t="s">
        <v>913</v>
      </c>
      <c r="L102" s="48" t="s">
        <v>539</v>
      </c>
      <c r="M102" s="52" t="s">
        <v>436</v>
      </c>
      <c r="N102" s="54" t="s">
        <v>721</v>
      </c>
      <c r="O102" s="53" t="s">
        <v>356</v>
      </c>
      <c r="P102" s="53" t="s">
        <v>356</v>
      </c>
      <c r="Q102" s="54" t="s">
        <v>524</v>
      </c>
    </row>
    <row r="103" spans="1:17">
      <c r="A103" s="61" t="s">
        <v>28</v>
      </c>
      <c r="B103" s="53" t="s">
        <v>155</v>
      </c>
      <c r="C103" s="61" t="s">
        <v>156</v>
      </c>
      <c r="D103" s="53" t="s">
        <v>157</v>
      </c>
      <c r="E103" s="49" t="s">
        <v>992</v>
      </c>
      <c r="F103" s="53">
        <v>1599</v>
      </c>
      <c r="G103" s="48">
        <v>0.88269589552238803</v>
      </c>
      <c r="H103" s="48">
        <v>0.138461538461538</v>
      </c>
      <c r="I103" s="48">
        <v>0.18380062305295899</v>
      </c>
      <c r="J103" s="62">
        <v>24838</v>
      </c>
      <c r="K103" s="48" t="s">
        <v>914</v>
      </c>
      <c r="L103" s="48" t="s">
        <v>539</v>
      </c>
      <c r="M103" s="52" t="s">
        <v>436</v>
      </c>
      <c r="N103" s="54" t="s">
        <v>722</v>
      </c>
      <c r="O103" s="53" t="s">
        <v>356</v>
      </c>
      <c r="P103" s="53" t="s">
        <v>356</v>
      </c>
      <c r="Q103" s="54" t="s">
        <v>524</v>
      </c>
    </row>
    <row r="104" spans="1:17">
      <c r="A104" s="61" t="s">
        <v>29</v>
      </c>
      <c r="B104" s="53" t="s">
        <v>155</v>
      </c>
      <c r="C104" s="61" t="s">
        <v>156</v>
      </c>
      <c r="D104" s="53" t="s">
        <v>157</v>
      </c>
      <c r="E104" s="49" t="s">
        <v>992</v>
      </c>
      <c r="F104" s="53">
        <v>5574</v>
      </c>
      <c r="G104" s="48">
        <v>0.90184192119375195</v>
      </c>
      <c r="H104" s="48">
        <v>0.244482173174873</v>
      </c>
      <c r="I104" s="48">
        <v>0.225806451612903</v>
      </c>
      <c r="J104" s="62" t="s">
        <v>960</v>
      </c>
      <c r="K104" s="49" t="s">
        <v>960</v>
      </c>
      <c r="L104" s="49"/>
      <c r="M104" s="52" t="s">
        <v>436</v>
      </c>
      <c r="N104" s="54" t="s">
        <v>723</v>
      </c>
      <c r="O104" s="53" t="s">
        <v>356</v>
      </c>
      <c r="P104" s="53" t="s">
        <v>356</v>
      </c>
      <c r="Q104" s="54" t="s">
        <v>524</v>
      </c>
    </row>
    <row r="105" spans="1:17" ht="15" customHeight="1">
      <c r="A105" s="61" t="s">
        <v>30</v>
      </c>
      <c r="B105" s="53" t="s">
        <v>146</v>
      </c>
      <c r="C105" s="61" t="s">
        <v>485</v>
      </c>
      <c r="D105" s="53">
        <v>107</v>
      </c>
      <c r="E105" s="49" t="s">
        <v>990</v>
      </c>
      <c r="F105" s="53">
        <v>1905</v>
      </c>
      <c r="G105" s="48">
        <v>0.94686329588014995</v>
      </c>
      <c r="H105" s="48">
        <v>0.234006734006734</v>
      </c>
      <c r="I105" s="48">
        <v>0.240549828178694</v>
      </c>
      <c r="J105" s="62">
        <v>19858</v>
      </c>
      <c r="K105" s="48" t="s">
        <v>915</v>
      </c>
      <c r="L105" s="48" t="s">
        <v>541</v>
      </c>
      <c r="M105" s="52" t="s">
        <v>243</v>
      </c>
      <c r="N105" s="54" t="s">
        <v>724</v>
      </c>
      <c r="O105" s="53" t="s">
        <v>356</v>
      </c>
      <c r="P105" s="53" t="s">
        <v>356</v>
      </c>
      <c r="Q105" s="54" t="s">
        <v>524</v>
      </c>
    </row>
    <row r="106" spans="1:17" ht="15" customHeight="1">
      <c r="A106" s="61" t="s">
        <v>31</v>
      </c>
      <c r="B106" s="53" t="s">
        <v>146</v>
      </c>
      <c r="C106" s="61" t="s">
        <v>485</v>
      </c>
      <c r="D106" s="53">
        <v>107</v>
      </c>
      <c r="E106" s="49" t="s">
        <v>990</v>
      </c>
      <c r="F106" s="53">
        <v>1818</v>
      </c>
      <c r="G106" s="48">
        <v>0.83988764044943798</v>
      </c>
      <c r="H106" s="48">
        <v>0.28498727735369001</v>
      </c>
      <c r="I106" s="48">
        <v>0.220159151193634</v>
      </c>
      <c r="J106" s="62">
        <v>18541</v>
      </c>
      <c r="K106" s="48" t="s">
        <v>916</v>
      </c>
      <c r="L106" s="48" t="s">
        <v>541</v>
      </c>
      <c r="M106" s="52" t="s">
        <v>243</v>
      </c>
      <c r="N106" s="54" t="s">
        <v>725</v>
      </c>
      <c r="O106" s="53" t="s">
        <v>356</v>
      </c>
      <c r="P106" s="53" t="s">
        <v>356</v>
      </c>
      <c r="Q106" s="54" t="s">
        <v>524</v>
      </c>
    </row>
    <row r="107" spans="1:17">
      <c r="A107" s="61" t="s">
        <v>32</v>
      </c>
      <c r="B107" s="53" t="s">
        <v>146</v>
      </c>
      <c r="C107" s="61" t="s">
        <v>485</v>
      </c>
      <c r="D107" s="53">
        <v>107</v>
      </c>
      <c r="E107" s="49" t="s">
        <v>990</v>
      </c>
      <c r="F107" s="53">
        <v>1843</v>
      </c>
      <c r="G107" s="48">
        <v>0.901685393258427</v>
      </c>
      <c r="H107" s="48">
        <v>0.26062322946175598</v>
      </c>
      <c r="I107" s="48">
        <v>0.26430517711171703</v>
      </c>
      <c r="J107" s="62">
        <v>19868</v>
      </c>
      <c r="K107" s="48" t="s">
        <v>917</v>
      </c>
      <c r="L107" s="48" t="s">
        <v>541</v>
      </c>
      <c r="M107" s="52" t="s">
        <v>243</v>
      </c>
      <c r="N107" s="54" t="s">
        <v>726</v>
      </c>
      <c r="O107" s="53" t="s">
        <v>356</v>
      </c>
      <c r="P107" s="53" t="s">
        <v>356</v>
      </c>
      <c r="Q107" s="54" t="s">
        <v>524</v>
      </c>
    </row>
    <row r="108" spans="1:17">
      <c r="A108" s="61" t="s">
        <v>33</v>
      </c>
      <c r="B108" s="53" t="s">
        <v>146</v>
      </c>
      <c r="C108" s="61" t="s">
        <v>158</v>
      </c>
      <c r="D108" s="53" t="s">
        <v>486</v>
      </c>
      <c r="E108" s="49" t="s">
        <v>545</v>
      </c>
      <c r="F108" s="53">
        <v>8730</v>
      </c>
      <c r="G108" s="48">
        <v>0.95669475655430702</v>
      </c>
      <c r="H108" s="48">
        <v>0.211029825548678</v>
      </c>
      <c r="I108" s="48">
        <v>0.22411831626848699</v>
      </c>
      <c r="J108" s="62">
        <v>4607</v>
      </c>
      <c r="K108" s="48" t="s">
        <v>918</v>
      </c>
      <c r="L108" s="48" t="s">
        <v>554</v>
      </c>
      <c r="M108" s="52" t="s">
        <v>243</v>
      </c>
      <c r="N108" s="54" t="s">
        <v>727</v>
      </c>
      <c r="O108" s="53" t="s">
        <v>357</v>
      </c>
      <c r="P108" s="53" t="s">
        <v>356</v>
      </c>
      <c r="Q108" s="54" t="s">
        <v>524</v>
      </c>
    </row>
    <row r="109" spans="1:17">
      <c r="A109" s="61" t="s">
        <v>34</v>
      </c>
      <c r="B109" s="53" t="s">
        <v>146</v>
      </c>
      <c r="C109" s="61" t="s">
        <v>158</v>
      </c>
      <c r="D109" s="53" t="s">
        <v>159</v>
      </c>
      <c r="E109" s="49" t="s">
        <v>501</v>
      </c>
      <c r="F109" s="53">
        <v>2259</v>
      </c>
      <c r="G109" s="48">
        <v>0.90145131086142305</v>
      </c>
      <c r="H109" s="48">
        <v>0.25490196078431399</v>
      </c>
      <c r="I109" s="48">
        <v>0.22995780590717299</v>
      </c>
      <c r="J109" s="62">
        <v>15655</v>
      </c>
      <c r="K109" s="48" t="s">
        <v>919</v>
      </c>
      <c r="L109" s="48" t="s">
        <v>539</v>
      </c>
      <c r="M109" s="52" t="s">
        <v>243</v>
      </c>
      <c r="N109" s="54" t="s">
        <v>728</v>
      </c>
      <c r="O109" s="53" t="s">
        <v>357</v>
      </c>
      <c r="P109" s="53" t="s">
        <v>356</v>
      </c>
      <c r="Q109" s="54" t="s">
        <v>524</v>
      </c>
    </row>
    <row r="110" spans="1:17">
      <c r="A110" s="61" t="s">
        <v>35</v>
      </c>
      <c r="B110" s="53" t="s">
        <v>146</v>
      </c>
      <c r="C110" s="61" t="s">
        <v>158</v>
      </c>
      <c r="D110" s="53" t="s">
        <v>159</v>
      </c>
      <c r="E110" s="49" t="s">
        <v>501</v>
      </c>
      <c r="F110" s="53">
        <v>4541</v>
      </c>
      <c r="G110" s="48">
        <v>0.8562734082397</v>
      </c>
      <c r="H110" s="48">
        <v>0.25846501128668198</v>
      </c>
      <c r="I110" s="48">
        <v>0.23549107142857101</v>
      </c>
      <c r="J110" s="62">
        <v>13872</v>
      </c>
      <c r="K110" s="48" t="s">
        <v>920</v>
      </c>
      <c r="L110" s="48" t="s">
        <v>539</v>
      </c>
      <c r="M110" s="52" t="s">
        <v>243</v>
      </c>
      <c r="N110" s="54" t="s">
        <v>729</v>
      </c>
      <c r="O110" s="53" t="s">
        <v>357</v>
      </c>
      <c r="P110" s="53" t="s">
        <v>356</v>
      </c>
      <c r="Q110" s="54" t="s">
        <v>524</v>
      </c>
    </row>
    <row r="111" spans="1:17">
      <c r="A111" s="61" t="s">
        <v>36</v>
      </c>
      <c r="B111" s="53" t="s">
        <v>146</v>
      </c>
      <c r="C111" s="61" t="s">
        <v>158</v>
      </c>
      <c r="D111" s="53" t="s">
        <v>159</v>
      </c>
      <c r="E111" s="49" t="s">
        <v>501</v>
      </c>
      <c r="F111" s="53">
        <v>4564</v>
      </c>
      <c r="G111" s="48">
        <v>0.93000936329588002</v>
      </c>
      <c r="H111" s="48">
        <v>0.21205597416576999</v>
      </c>
      <c r="I111" s="48">
        <v>0.20178372352285401</v>
      </c>
      <c r="J111" s="62" t="s">
        <v>960</v>
      </c>
      <c r="K111" s="49" t="s">
        <v>960</v>
      </c>
      <c r="L111" s="49"/>
      <c r="M111" s="52" t="s">
        <v>243</v>
      </c>
      <c r="N111" s="54" t="s">
        <v>730</v>
      </c>
      <c r="O111" s="53" t="s">
        <v>357</v>
      </c>
      <c r="P111" s="53" t="s">
        <v>356</v>
      </c>
      <c r="Q111" s="54" t="s">
        <v>524</v>
      </c>
    </row>
    <row r="112" spans="1:17">
      <c r="A112" s="61" t="s">
        <v>37</v>
      </c>
      <c r="B112" s="53" t="s">
        <v>146</v>
      </c>
      <c r="C112" s="61" t="s">
        <v>158</v>
      </c>
      <c r="D112" s="53" t="s">
        <v>487</v>
      </c>
      <c r="E112" s="49" t="s">
        <v>545</v>
      </c>
      <c r="F112" s="53">
        <v>8000</v>
      </c>
      <c r="G112" s="48">
        <v>0.976123595505618</v>
      </c>
      <c r="H112" s="48">
        <v>0.20231958762886601</v>
      </c>
      <c r="I112" s="48">
        <v>0.186046511627907</v>
      </c>
      <c r="J112" s="62">
        <v>7328</v>
      </c>
      <c r="K112" s="48" t="s">
        <v>921</v>
      </c>
      <c r="L112" s="48" t="s">
        <v>539</v>
      </c>
      <c r="M112" s="52" t="s">
        <v>243</v>
      </c>
      <c r="N112" s="54" t="s">
        <v>731</v>
      </c>
      <c r="O112" s="53" t="s">
        <v>357</v>
      </c>
      <c r="P112" s="53" t="s">
        <v>356</v>
      </c>
      <c r="Q112" s="54" t="s">
        <v>524</v>
      </c>
    </row>
    <row r="113" spans="1:17">
      <c r="A113" s="61" t="s">
        <v>38</v>
      </c>
      <c r="B113" s="53" t="s">
        <v>146</v>
      </c>
      <c r="C113" s="61" t="s">
        <v>158</v>
      </c>
      <c r="D113" s="53" t="s">
        <v>487</v>
      </c>
      <c r="E113" s="49" t="s">
        <v>545</v>
      </c>
      <c r="F113" s="53">
        <v>10382</v>
      </c>
      <c r="G113" s="48">
        <v>0.96465355805243402</v>
      </c>
      <c r="H113" s="48">
        <v>0.23119918699187</v>
      </c>
      <c r="I113" s="48">
        <v>0.213220675944334</v>
      </c>
      <c r="J113" s="62">
        <v>5940</v>
      </c>
      <c r="K113" s="48" t="s">
        <v>922</v>
      </c>
      <c r="L113" s="48" t="s">
        <v>539</v>
      </c>
      <c r="M113" s="52" t="s">
        <v>243</v>
      </c>
      <c r="N113" s="54" t="s">
        <v>732</v>
      </c>
      <c r="O113" s="53" t="s">
        <v>357</v>
      </c>
      <c r="P113" s="53" t="s">
        <v>356</v>
      </c>
      <c r="Q113" s="54" t="s">
        <v>524</v>
      </c>
    </row>
    <row r="114" spans="1:17">
      <c r="A114" s="61" t="s">
        <v>39</v>
      </c>
      <c r="B114" s="53" t="s">
        <v>146</v>
      </c>
      <c r="C114" s="61" t="s">
        <v>158</v>
      </c>
      <c r="D114" s="53" t="s">
        <v>488</v>
      </c>
      <c r="E114" s="49" t="s">
        <v>545</v>
      </c>
      <c r="F114" s="53">
        <v>11166</v>
      </c>
      <c r="G114" s="48">
        <v>0.95669475655430702</v>
      </c>
      <c r="H114" s="48">
        <v>0.202503352704515</v>
      </c>
      <c r="I114" s="48">
        <v>0.210741920801092</v>
      </c>
      <c r="J114" s="62">
        <v>6601</v>
      </c>
      <c r="K114" s="48" t="s">
        <v>923</v>
      </c>
      <c r="L114" s="48" t="s">
        <v>539</v>
      </c>
      <c r="M114" s="52" t="s">
        <v>243</v>
      </c>
      <c r="N114" s="54" t="s">
        <v>733</v>
      </c>
      <c r="O114" s="53" t="s">
        <v>357</v>
      </c>
      <c r="P114" s="53" t="s">
        <v>356</v>
      </c>
      <c r="Q114" s="54" t="s">
        <v>524</v>
      </c>
    </row>
    <row r="115" spans="1:17">
      <c r="A115" s="61" t="s">
        <v>40</v>
      </c>
      <c r="B115" s="53" t="s">
        <v>146</v>
      </c>
      <c r="C115" s="61" t="s">
        <v>158</v>
      </c>
      <c r="D115" s="53" t="s">
        <v>488</v>
      </c>
      <c r="E115" s="49" t="s">
        <v>545</v>
      </c>
      <c r="F115" s="53">
        <v>9815</v>
      </c>
      <c r="G115" s="48">
        <v>0.96348314606741603</v>
      </c>
      <c r="H115" s="48">
        <v>0.191415885545141</v>
      </c>
      <c r="I115" s="48">
        <v>0.19079283887467999</v>
      </c>
      <c r="J115" s="62">
        <v>3709</v>
      </c>
      <c r="K115" s="48" t="s">
        <v>924</v>
      </c>
      <c r="L115" s="48" t="s">
        <v>539</v>
      </c>
      <c r="M115" s="52" t="s">
        <v>243</v>
      </c>
      <c r="N115" s="54" t="s">
        <v>734</v>
      </c>
      <c r="O115" s="53" t="s">
        <v>357</v>
      </c>
      <c r="P115" s="53" t="s">
        <v>356</v>
      </c>
      <c r="Q115" s="54" t="s">
        <v>524</v>
      </c>
    </row>
    <row r="116" spans="1:17">
      <c r="A116" s="61" t="s">
        <v>41</v>
      </c>
      <c r="B116" s="53" t="s">
        <v>146</v>
      </c>
      <c r="C116" s="61" t="s">
        <v>158</v>
      </c>
      <c r="D116" s="53" t="s">
        <v>488</v>
      </c>
      <c r="E116" s="49" t="s">
        <v>545</v>
      </c>
      <c r="F116" s="53">
        <v>7546</v>
      </c>
      <c r="G116" s="48">
        <v>0.96324906367041196</v>
      </c>
      <c r="H116" s="48">
        <v>0.15209125475285201</v>
      </c>
      <c r="I116" s="48">
        <v>0.19735006973500699</v>
      </c>
      <c r="J116" s="62">
        <v>6754</v>
      </c>
      <c r="K116" s="48" t="s">
        <v>925</v>
      </c>
      <c r="L116" s="48" t="s">
        <v>539</v>
      </c>
      <c r="M116" s="52" t="s">
        <v>243</v>
      </c>
      <c r="N116" s="54" t="s">
        <v>735</v>
      </c>
      <c r="O116" s="53" t="s">
        <v>357</v>
      </c>
      <c r="P116" s="53" t="s">
        <v>356</v>
      </c>
      <c r="Q116" s="54" t="s">
        <v>524</v>
      </c>
    </row>
    <row r="117" spans="1:17">
      <c r="A117" s="61" t="s">
        <v>42</v>
      </c>
      <c r="B117" s="53" t="s">
        <v>146</v>
      </c>
      <c r="C117" s="61" t="s">
        <v>158</v>
      </c>
      <c r="D117" s="53" t="s">
        <v>488</v>
      </c>
      <c r="E117" s="49" t="s">
        <v>545</v>
      </c>
      <c r="F117" s="53">
        <v>9108</v>
      </c>
      <c r="G117" s="48">
        <v>0.89700374531835203</v>
      </c>
      <c r="H117" s="48">
        <v>0.23820617355853199</v>
      </c>
      <c r="I117" s="48">
        <v>0.22291797119599199</v>
      </c>
      <c r="J117" s="62">
        <v>5046</v>
      </c>
      <c r="K117" s="48" t="s">
        <v>926</v>
      </c>
      <c r="L117" s="48" t="s">
        <v>539</v>
      </c>
      <c r="M117" s="52" t="s">
        <v>243</v>
      </c>
      <c r="N117" s="54" t="s">
        <v>736</v>
      </c>
      <c r="O117" s="53" t="s">
        <v>357</v>
      </c>
      <c r="P117" s="53" t="s">
        <v>356</v>
      </c>
      <c r="Q117" s="54" t="s">
        <v>524</v>
      </c>
    </row>
    <row r="118" spans="1:17">
      <c r="A118" s="61" t="s">
        <v>43</v>
      </c>
      <c r="B118" s="53" t="s">
        <v>146</v>
      </c>
      <c r="C118" s="61" t="s">
        <v>158</v>
      </c>
      <c r="D118" s="53" t="s">
        <v>489</v>
      </c>
      <c r="E118" s="49" t="s">
        <v>544</v>
      </c>
      <c r="F118" s="53">
        <v>4241</v>
      </c>
      <c r="G118" s="48">
        <v>0.95716292134831504</v>
      </c>
      <c r="H118" s="48">
        <v>0.214646464646465</v>
      </c>
      <c r="I118" s="48">
        <v>0.192111959287532</v>
      </c>
      <c r="J118" s="62">
        <v>5251</v>
      </c>
      <c r="K118" s="48" t="s">
        <v>927</v>
      </c>
      <c r="L118" s="48" t="s">
        <v>539</v>
      </c>
      <c r="M118" s="52" t="s">
        <v>243</v>
      </c>
      <c r="N118" s="54" t="s">
        <v>737</v>
      </c>
      <c r="O118" s="53" t="s">
        <v>357</v>
      </c>
      <c r="P118" s="53" t="s">
        <v>356</v>
      </c>
      <c r="Q118" s="54" t="s">
        <v>524</v>
      </c>
    </row>
    <row r="119" spans="1:17">
      <c r="A119" s="61" t="s">
        <v>44</v>
      </c>
      <c r="B119" s="53" t="s">
        <v>146</v>
      </c>
      <c r="C119" s="61" t="s">
        <v>158</v>
      </c>
      <c r="D119" s="53" t="s">
        <v>489</v>
      </c>
      <c r="E119" s="49" t="s">
        <v>544</v>
      </c>
      <c r="F119" s="53">
        <v>6499</v>
      </c>
      <c r="G119" s="48">
        <v>0.95786516853932602</v>
      </c>
      <c r="H119" s="48">
        <v>0.17614035087719301</v>
      </c>
      <c r="I119" s="48">
        <v>0.15521978021978</v>
      </c>
      <c r="J119" s="62">
        <v>4399</v>
      </c>
      <c r="K119" s="48" t="s">
        <v>928</v>
      </c>
      <c r="L119" s="48" t="s">
        <v>539</v>
      </c>
      <c r="M119" s="52" t="s">
        <v>243</v>
      </c>
      <c r="N119" s="54" t="s">
        <v>738</v>
      </c>
      <c r="O119" s="53" t="s">
        <v>357</v>
      </c>
      <c r="P119" s="53" t="s">
        <v>356</v>
      </c>
      <c r="Q119" s="54" t="s">
        <v>524</v>
      </c>
    </row>
    <row r="120" spans="1:17">
      <c r="A120" s="61" t="s">
        <v>45</v>
      </c>
      <c r="B120" s="53" t="s">
        <v>146</v>
      </c>
      <c r="C120" s="61" t="s">
        <v>158</v>
      </c>
      <c r="D120" s="53" t="s">
        <v>489</v>
      </c>
      <c r="E120" s="49" t="s">
        <v>544</v>
      </c>
      <c r="F120" s="53">
        <v>4931</v>
      </c>
      <c r="G120" s="48">
        <v>0.95060861423220999</v>
      </c>
      <c r="H120" s="48">
        <v>0.121350364963504</v>
      </c>
      <c r="I120" s="48">
        <v>0.132019704433498</v>
      </c>
      <c r="J120" s="62">
        <v>6278</v>
      </c>
      <c r="K120" s="48" t="s">
        <v>929</v>
      </c>
      <c r="L120" s="48" t="s">
        <v>539</v>
      </c>
      <c r="M120" s="52" t="s">
        <v>243</v>
      </c>
      <c r="N120" s="54" t="s">
        <v>739</v>
      </c>
      <c r="O120" s="53" t="s">
        <v>357</v>
      </c>
      <c r="P120" s="53" t="s">
        <v>356</v>
      </c>
      <c r="Q120" s="54" t="s">
        <v>524</v>
      </c>
    </row>
    <row r="121" spans="1:17">
      <c r="A121" s="61" t="s">
        <v>46</v>
      </c>
      <c r="B121" s="53" t="s">
        <v>146</v>
      </c>
      <c r="C121" s="61" t="s">
        <v>158</v>
      </c>
      <c r="D121" s="53" t="s">
        <v>489</v>
      </c>
      <c r="E121" s="49" t="s">
        <v>544</v>
      </c>
      <c r="F121" s="53">
        <v>9133</v>
      </c>
      <c r="G121" s="48">
        <v>0.96465355805243402</v>
      </c>
      <c r="H121" s="48">
        <v>0.18760107816711599</v>
      </c>
      <c r="I121" s="48">
        <v>0.20317087492659999</v>
      </c>
      <c r="J121" s="62">
        <v>2120</v>
      </c>
      <c r="K121" s="48" t="s">
        <v>930</v>
      </c>
      <c r="L121" s="48" t="s">
        <v>539</v>
      </c>
      <c r="M121" s="52" t="s">
        <v>243</v>
      </c>
      <c r="N121" s="54" t="s">
        <v>740</v>
      </c>
      <c r="O121" s="53" t="s">
        <v>357</v>
      </c>
      <c r="P121" s="53" t="s">
        <v>356</v>
      </c>
      <c r="Q121" s="54" t="s">
        <v>524</v>
      </c>
    </row>
    <row r="122" spans="1:17">
      <c r="A122" s="61" t="s">
        <v>47</v>
      </c>
      <c r="B122" s="53" t="s">
        <v>146</v>
      </c>
      <c r="C122" s="61" t="s">
        <v>160</v>
      </c>
      <c r="D122" s="53" t="s">
        <v>364</v>
      </c>
      <c r="E122" s="49" t="s">
        <v>358</v>
      </c>
      <c r="F122" s="53">
        <v>1163</v>
      </c>
      <c r="G122" s="48">
        <v>0.76755617977528101</v>
      </c>
      <c r="H122" s="48">
        <v>0.20560747663551401</v>
      </c>
      <c r="I122" s="48">
        <v>0.1699604743083</v>
      </c>
      <c r="J122" s="62">
        <v>3712</v>
      </c>
      <c r="K122" s="48" t="s">
        <v>931</v>
      </c>
      <c r="L122" s="48" t="s">
        <v>539</v>
      </c>
      <c r="M122" s="52" t="s">
        <v>243</v>
      </c>
      <c r="N122" s="54" t="s">
        <v>741</v>
      </c>
      <c r="O122" s="53" t="s">
        <v>357</v>
      </c>
      <c r="P122" s="53" t="s">
        <v>356</v>
      </c>
      <c r="Q122" s="54" t="s">
        <v>524</v>
      </c>
    </row>
    <row r="123" spans="1:17">
      <c r="A123" s="61" t="s">
        <v>48</v>
      </c>
      <c r="B123" s="53" t="s">
        <v>146</v>
      </c>
      <c r="C123" s="61" t="s">
        <v>160</v>
      </c>
      <c r="D123" s="53" t="s">
        <v>364</v>
      </c>
      <c r="E123" s="49" t="s">
        <v>358</v>
      </c>
      <c r="F123" s="53">
        <v>3410</v>
      </c>
      <c r="G123" s="48">
        <v>0.88553370786516905</v>
      </c>
      <c r="H123" s="48">
        <v>0.17847025495750701</v>
      </c>
      <c r="I123" s="48">
        <v>0.1557719054242</v>
      </c>
      <c r="J123" s="62">
        <v>8196</v>
      </c>
      <c r="K123" s="48" t="s">
        <v>932</v>
      </c>
      <c r="L123" s="48" t="s">
        <v>539</v>
      </c>
      <c r="M123" s="52" t="s">
        <v>243</v>
      </c>
      <c r="N123" s="54" t="s">
        <v>742</v>
      </c>
      <c r="O123" s="53" t="s">
        <v>357</v>
      </c>
      <c r="P123" s="53" t="s">
        <v>356</v>
      </c>
      <c r="Q123" s="54" t="s">
        <v>524</v>
      </c>
    </row>
    <row r="124" spans="1:17">
      <c r="A124" s="61" t="s">
        <v>49</v>
      </c>
      <c r="B124" s="53" t="s">
        <v>146</v>
      </c>
      <c r="C124" s="61" t="s">
        <v>160</v>
      </c>
      <c r="D124" s="53" t="s">
        <v>364</v>
      </c>
      <c r="E124" s="49" t="s">
        <v>358</v>
      </c>
      <c r="F124" s="53">
        <v>8471</v>
      </c>
      <c r="G124" s="48">
        <v>0.95973782771535499</v>
      </c>
      <c r="H124" s="48">
        <v>0.25479452054794499</v>
      </c>
      <c r="I124" s="48">
        <v>0.27941996653653101</v>
      </c>
      <c r="J124" s="62">
        <v>4348</v>
      </c>
      <c r="K124" s="48" t="s">
        <v>933</v>
      </c>
      <c r="L124" s="48" t="s">
        <v>539</v>
      </c>
      <c r="M124" s="52" t="s">
        <v>243</v>
      </c>
      <c r="N124" s="54" t="s">
        <v>743</v>
      </c>
      <c r="O124" s="53" t="s">
        <v>357</v>
      </c>
      <c r="P124" s="53" t="s">
        <v>356</v>
      </c>
      <c r="Q124" s="54" t="s">
        <v>524</v>
      </c>
    </row>
    <row r="125" spans="1:17">
      <c r="A125" s="61" t="s">
        <v>50</v>
      </c>
      <c r="B125" s="53" t="s">
        <v>146</v>
      </c>
      <c r="C125" s="61" t="s">
        <v>160</v>
      </c>
      <c r="D125" s="53" t="s">
        <v>364</v>
      </c>
      <c r="E125" s="49" t="s">
        <v>358</v>
      </c>
      <c r="F125" s="53">
        <v>7492</v>
      </c>
      <c r="G125" s="48">
        <v>0.96605805243445697</v>
      </c>
      <c r="H125" s="48">
        <v>0.144388398486759</v>
      </c>
      <c r="I125" s="48">
        <v>0.14974293059126001</v>
      </c>
      <c r="J125" s="62">
        <v>4560</v>
      </c>
      <c r="K125" s="48" t="s">
        <v>934</v>
      </c>
      <c r="L125" s="48" t="s">
        <v>539</v>
      </c>
      <c r="M125" s="52" t="s">
        <v>243</v>
      </c>
      <c r="N125" s="54" t="s">
        <v>744</v>
      </c>
      <c r="O125" s="53" t="s">
        <v>357</v>
      </c>
      <c r="P125" s="53" t="s">
        <v>356</v>
      </c>
      <c r="Q125" s="54" t="s">
        <v>524</v>
      </c>
    </row>
    <row r="126" spans="1:17">
      <c r="A126" s="61" t="s">
        <v>51</v>
      </c>
      <c r="B126" s="53" t="s">
        <v>146</v>
      </c>
      <c r="C126" s="61" t="s">
        <v>160</v>
      </c>
      <c r="D126" s="53" t="s">
        <v>364</v>
      </c>
      <c r="E126" s="49" t="s">
        <v>358</v>
      </c>
      <c r="F126" s="53">
        <v>3071</v>
      </c>
      <c r="G126" s="48">
        <v>0.92392322097378299</v>
      </c>
      <c r="H126" s="48">
        <v>0.12706270627062699</v>
      </c>
      <c r="I126" s="48">
        <v>0.19230769230769201</v>
      </c>
      <c r="J126" s="62">
        <v>3854</v>
      </c>
      <c r="K126" s="48" t="s">
        <v>935</v>
      </c>
      <c r="L126" s="48" t="s">
        <v>539</v>
      </c>
      <c r="M126" s="52" t="s">
        <v>243</v>
      </c>
      <c r="N126" s="54" t="s">
        <v>745</v>
      </c>
      <c r="O126" s="53" t="s">
        <v>357</v>
      </c>
      <c r="P126" s="53" t="s">
        <v>356</v>
      </c>
      <c r="Q126" s="54" t="s">
        <v>524</v>
      </c>
    </row>
    <row r="127" spans="1:17">
      <c r="A127" s="61" t="s">
        <v>52</v>
      </c>
      <c r="B127" s="53" t="s">
        <v>146</v>
      </c>
      <c r="C127" s="61" t="s">
        <v>160</v>
      </c>
      <c r="D127" s="53" t="s">
        <v>364</v>
      </c>
      <c r="E127" s="49" t="s">
        <v>358</v>
      </c>
      <c r="F127" s="53">
        <v>10473</v>
      </c>
      <c r="G127" s="48">
        <v>0.94194756554307102</v>
      </c>
      <c r="H127" s="48">
        <v>0.185202205882353</v>
      </c>
      <c r="I127" s="48">
        <v>0.193608151922186</v>
      </c>
      <c r="J127" s="62">
        <v>8255</v>
      </c>
      <c r="K127" s="48" t="s">
        <v>936</v>
      </c>
      <c r="L127" s="48" t="s">
        <v>539</v>
      </c>
      <c r="M127" s="52" t="s">
        <v>243</v>
      </c>
      <c r="N127" s="54" t="s">
        <v>746</v>
      </c>
      <c r="O127" s="53" t="s">
        <v>357</v>
      </c>
      <c r="P127" s="53" t="s">
        <v>356</v>
      </c>
      <c r="Q127" s="54" t="s">
        <v>524</v>
      </c>
    </row>
    <row r="128" spans="1:17">
      <c r="A128" s="61" t="s">
        <v>53</v>
      </c>
      <c r="B128" s="53" t="s">
        <v>146</v>
      </c>
      <c r="C128" s="61" t="s">
        <v>493</v>
      </c>
      <c r="D128" s="53">
        <v>4</v>
      </c>
      <c r="E128" s="49" t="s">
        <v>991</v>
      </c>
      <c r="F128" s="53">
        <v>1834</v>
      </c>
      <c r="G128" s="48">
        <v>0.94358614232209703</v>
      </c>
      <c r="H128" s="48">
        <v>0.16167664670658699</v>
      </c>
      <c r="I128" s="48">
        <v>0.18082191780821899</v>
      </c>
      <c r="J128" s="62">
        <v>25129</v>
      </c>
      <c r="K128" s="48" t="s">
        <v>937</v>
      </c>
      <c r="L128" s="48" t="s">
        <v>541</v>
      </c>
      <c r="M128" s="52" t="s">
        <v>243</v>
      </c>
      <c r="N128" s="54" t="s">
        <v>747</v>
      </c>
      <c r="O128" s="53" t="s">
        <v>357</v>
      </c>
      <c r="P128" s="53" t="s">
        <v>356</v>
      </c>
      <c r="Q128" s="54" t="s">
        <v>524</v>
      </c>
    </row>
    <row r="129" spans="1:17">
      <c r="A129" s="61" t="s">
        <v>54</v>
      </c>
      <c r="B129" s="53" t="s">
        <v>463</v>
      </c>
      <c r="C129" s="61" t="s">
        <v>464</v>
      </c>
      <c r="D129" s="53">
        <v>0</v>
      </c>
      <c r="E129" s="64" t="s">
        <v>548</v>
      </c>
      <c r="F129" s="53">
        <v>4784</v>
      </c>
      <c r="G129" s="48">
        <v>0.949438202247191</v>
      </c>
      <c r="H129" s="48">
        <v>0.28877679697351799</v>
      </c>
      <c r="I129" s="48">
        <v>0.25691699604743101</v>
      </c>
      <c r="J129" s="62">
        <v>18966</v>
      </c>
      <c r="K129" s="48" t="s">
        <v>938</v>
      </c>
      <c r="L129" s="48" t="s">
        <v>541</v>
      </c>
      <c r="M129" s="52" t="s">
        <v>196</v>
      </c>
      <c r="N129" s="54" t="s">
        <v>748</v>
      </c>
      <c r="O129" s="53" t="s">
        <v>356</v>
      </c>
      <c r="P129" s="53" t="s">
        <v>356</v>
      </c>
      <c r="Q129" s="54" t="s">
        <v>524</v>
      </c>
    </row>
    <row r="130" spans="1:17">
      <c r="A130" s="61" t="s">
        <v>55</v>
      </c>
      <c r="B130" s="53" t="s">
        <v>463</v>
      </c>
      <c r="C130" s="61" t="s">
        <v>469</v>
      </c>
      <c r="D130" s="53">
        <v>0</v>
      </c>
      <c r="E130" s="49" t="s">
        <v>555</v>
      </c>
      <c r="F130" s="53">
        <v>3573</v>
      </c>
      <c r="G130" s="48">
        <v>0.78614738805970197</v>
      </c>
      <c r="H130" s="48">
        <v>0.114893617021277</v>
      </c>
      <c r="I130" s="48">
        <v>0.147783251231527</v>
      </c>
      <c r="J130" s="62">
        <v>14100</v>
      </c>
      <c r="K130" s="48" t="s">
        <v>939</v>
      </c>
      <c r="L130" s="48" t="s">
        <v>441</v>
      </c>
      <c r="M130" s="52" t="s">
        <v>196</v>
      </c>
      <c r="N130" s="54" t="s">
        <v>749</v>
      </c>
      <c r="O130" s="53" t="s">
        <v>356</v>
      </c>
      <c r="P130" s="53" t="s">
        <v>356</v>
      </c>
      <c r="Q130" s="54" t="s">
        <v>524</v>
      </c>
    </row>
    <row r="131" spans="1:17">
      <c r="A131" s="61" t="s">
        <v>56</v>
      </c>
      <c r="B131" s="53" t="s">
        <v>463</v>
      </c>
      <c r="C131" s="61" t="s">
        <v>465</v>
      </c>
      <c r="D131" s="53">
        <v>0</v>
      </c>
      <c r="E131" s="49" t="s">
        <v>983</v>
      </c>
      <c r="F131" s="53">
        <v>8338</v>
      </c>
      <c r="G131" s="48">
        <v>0.96033597760149303</v>
      </c>
      <c r="H131" s="48">
        <v>0.24156626506024101</v>
      </c>
      <c r="I131" s="48">
        <v>0.223429951690821</v>
      </c>
      <c r="J131" s="62">
        <v>25359</v>
      </c>
      <c r="K131" s="48" t="s">
        <v>940</v>
      </c>
      <c r="L131" s="48" t="s">
        <v>539</v>
      </c>
      <c r="M131" s="52" t="s">
        <v>196</v>
      </c>
      <c r="N131" s="54" t="s">
        <v>750</v>
      </c>
      <c r="O131" s="53" t="s">
        <v>357</v>
      </c>
      <c r="P131" s="53" t="s">
        <v>356</v>
      </c>
      <c r="Q131" s="54" t="s">
        <v>524</v>
      </c>
    </row>
    <row r="132" spans="1:17">
      <c r="A132" s="61" t="s">
        <v>57</v>
      </c>
      <c r="B132" s="53" t="s">
        <v>446</v>
      </c>
      <c r="C132" s="61" t="s">
        <v>521</v>
      </c>
      <c r="D132" s="53">
        <v>9</v>
      </c>
      <c r="E132" s="49" t="s">
        <v>546</v>
      </c>
      <c r="F132" s="53">
        <v>6717</v>
      </c>
      <c r="G132" s="48">
        <v>0.96176264863604599</v>
      </c>
      <c r="H132" s="48">
        <v>0.23987291501191399</v>
      </c>
      <c r="I132" s="48">
        <v>0.228526398739165</v>
      </c>
      <c r="J132" s="62">
        <v>26724</v>
      </c>
      <c r="K132" s="48" t="s">
        <v>941</v>
      </c>
      <c r="L132" s="48" t="s">
        <v>542</v>
      </c>
      <c r="M132" s="52" t="s">
        <v>196</v>
      </c>
      <c r="N132" s="54" t="s">
        <v>751</v>
      </c>
      <c r="O132" s="53" t="s">
        <v>356</v>
      </c>
      <c r="P132" s="53" t="s">
        <v>356</v>
      </c>
      <c r="Q132" s="54" t="s">
        <v>524</v>
      </c>
    </row>
    <row r="133" spans="1:17">
      <c r="A133" s="61" t="s">
        <v>58</v>
      </c>
      <c r="B133" s="53" t="s">
        <v>446</v>
      </c>
      <c r="C133" s="61" t="s">
        <v>521</v>
      </c>
      <c r="D133" s="53">
        <v>9</v>
      </c>
      <c r="E133" s="49" t="s">
        <v>546</v>
      </c>
      <c r="F133" s="53">
        <v>2296</v>
      </c>
      <c r="G133" s="48">
        <v>0.90088619402985104</v>
      </c>
      <c r="H133" s="48">
        <v>0.28397565922920898</v>
      </c>
      <c r="I133" s="48">
        <v>0.28301886792452802</v>
      </c>
      <c r="J133" s="62">
        <v>40770</v>
      </c>
      <c r="K133" s="48" t="s">
        <v>942</v>
      </c>
      <c r="L133" s="48" t="s">
        <v>539</v>
      </c>
      <c r="M133" s="52" t="s">
        <v>226</v>
      </c>
      <c r="N133" s="54" t="s">
        <v>752</v>
      </c>
      <c r="O133" s="53" t="s">
        <v>356</v>
      </c>
      <c r="P133" s="53" t="s">
        <v>356</v>
      </c>
      <c r="Q133" s="54" t="s">
        <v>524</v>
      </c>
    </row>
    <row r="134" spans="1:17">
      <c r="A134" s="61" t="s">
        <v>59</v>
      </c>
      <c r="B134" s="53" t="s">
        <v>161</v>
      </c>
      <c r="C134" s="61" t="s">
        <v>448</v>
      </c>
      <c r="D134" s="53" t="s">
        <v>364</v>
      </c>
      <c r="E134" s="49" t="s">
        <v>359</v>
      </c>
      <c r="F134" s="53">
        <v>1346</v>
      </c>
      <c r="G134" s="48">
        <v>0.85704291044776104</v>
      </c>
      <c r="H134" s="48">
        <v>0.22932330827067701</v>
      </c>
      <c r="I134" s="48">
        <v>0.26164874551971301</v>
      </c>
      <c r="J134" s="62">
        <v>28962</v>
      </c>
      <c r="K134" s="48" t="s">
        <v>943</v>
      </c>
      <c r="L134" s="48" t="s">
        <v>539</v>
      </c>
      <c r="M134" s="52" t="s">
        <v>226</v>
      </c>
      <c r="N134" s="54" t="s">
        <v>753</v>
      </c>
      <c r="O134" s="53" t="s">
        <v>356</v>
      </c>
      <c r="P134" s="53" t="s">
        <v>356</v>
      </c>
      <c r="Q134" s="54" t="s">
        <v>524</v>
      </c>
    </row>
    <row r="135" spans="1:17">
      <c r="A135" s="61" t="s">
        <v>60</v>
      </c>
      <c r="B135" s="53" t="s">
        <v>161</v>
      </c>
      <c r="C135" s="61" t="s">
        <v>547</v>
      </c>
      <c r="D135" s="53" t="s">
        <v>364</v>
      </c>
      <c r="E135" s="49" t="s">
        <v>359</v>
      </c>
      <c r="F135" s="53">
        <v>1301</v>
      </c>
      <c r="G135" s="48">
        <v>0.86473880597014896</v>
      </c>
      <c r="H135" s="48">
        <v>8.3870967741935504E-2</v>
      </c>
      <c r="I135" s="48">
        <v>0.108843537414966</v>
      </c>
      <c r="J135" s="62">
        <v>27043</v>
      </c>
      <c r="K135" s="48" t="s">
        <v>944</v>
      </c>
      <c r="L135" s="48" t="s">
        <v>539</v>
      </c>
      <c r="M135" s="52" t="s">
        <v>226</v>
      </c>
      <c r="N135" s="54" t="s">
        <v>754</v>
      </c>
      <c r="O135" s="53" t="s">
        <v>356</v>
      </c>
      <c r="P135" s="53" t="s">
        <v>356</v>
      </c>
      <c r="Q135" s="54" t="s">
        <v>524</v>
      </c>
    </row>
    <row r="136" spans="1:17">
      <c r="A136" s="61" t="s">
        <v>61</v>
      </c>
      <c r="B136" s="53" t="s">
        <v>161</v>
      </c>
      <c r="C136" s="61" t="s">
        <v>547</v>
      </c>
      <c r="D136" s="53" t="s">
        <v>364</v>
      </c>
      <c r="E136" s="49" t="s">
        <v>359</v>
      </c>
      <c r="F136" s="53">
        <v>1442</v>
      </c>
      <c r="G136" s="48">
        <v>0.84514925373134298</v>
      </c>
      <c r="H136" s="48">
        <v>0.24324324324324301</v>
      </c>
      <c r="I136" s="48">
        <v>0.24521072796934901</v>
      </c>
      <c r="J136" s="62" t="s">
        <v>960</v>
      </c>
      <c r="K136" s="49" t="s">
        <v>960</v>
      </c>
      <c r="L136" s="49"/>
      <c r="M136" s="52" t="s">
        <v>226</v>
      </c>
      <c r="N136" s="54" t="s">
        <v>755</v>
      </c>
      <c r="O136" s="53" t="s">
        <v>356</v>
      </c>
      <c r="P136" s="53" t="s">
        <v>356</v>
      </c>
      <c r="Q136" s="54" t="s">
        <v>524</v>
      </c>
    </row>
    <row r="137" spans="1:17">
      <c r="A137" s="61" t="s">
        <v>62</v>
      </c>
      <c r="B137" s="53" t="s">
        <v>472</v>
      </c>
      <c r="C137" s="61" t="s">
        <v>958</v>
      </c>
      <c r="D137" s="53" t="s">
        <v>573</v>
      </c>
      <c r="E137" s="49" t="s">
        <v>501</v>
      </c>
      <c r="F137" s="53" t="s">
        <v>473</v>
      </c>
      <c r="G137" s="48">
        <v>0.79197761194029903</v>
      </c>
      <c r="H137" s="48">
        <v>0.205741626794258</v>
      </c>
      <c r="I137" s="48">
        <v>0.19</v>
      </c>
      <c r="J137" s="62">
        <v>25251</v>
      </c>
      <c r="K137" s="48" t="s">
        <v>945</v>
      </c>
      <c r="L137" s="48" t="s">
        <v>542</v>
      </c>
      <c r="M137" s="52" t="s">
        <v>286</v>
      </c>
      <c r="N137" s="54" t="s">
        <v>756</v>
      </c>
      <c r="O137" s="53" t="s">
        <v>357</v>
      </c>
      <c r="P137" s="53" t="s">
        <v>356</v>
      </c>
      <c r="Q137" s="54" t="s">
        <v>524</v>
      </c>
    </row>
    <row r="138" spans="1:17">
      <c r="A138" s="64" t="s">
        <v>504</v>
      </c>
      <c r="B138" s="69" t="s">
        <v>472</v>
      </c>
      <c r="C138" s="65" t="s">
        <v>511</v>
      </c>
      <c r="D138" s="53" t="s">
        <v>226</v>
      </c>
      <c r="E138" s="53" t="s">
        <v>984</v>
      </c>
      <c r="F138" s="53">
        <v>2635</v>
      </c>
      <c r="G138" s="66">
        <v>0.85751113194281692</v>
      </c>
      <c r="H138" s="48">
        <v>0.123839009287926</v>
      </c>
      <c r="I138" s="48">
        <v>0.17</v>
      </c>
      <c r="J138" s="62">
        <v>52281</v>
      </c>
      <c r="K138" s="48" t="s">
        <v>946</v>
      </c>
      <c r="L138" s="48" t="s">
        <v>539</v>
      </c>
      <c r="M138" s="52" t="s">
        <v>226</v>
      </c>
      <c r="N138" s="54" t="s">
        <v>757</v>
      </c>
      <c r="O138" s="53" t="s">
        <v>356</v>
      </c>
      <c r="P138" s="53" t="s">
        <v>356</v>
      </c>
      <c r="Q138" s="54" t="s">
        <v>525</v>
      </c>
    </row>
    <row r="139" spans="1:17">
      <c r="A139" s="64" t="s">
        <v>506</v>
      </c>
      <c r="B139" s="69" t="s">
        <v>472</v>
      </c>
      <c r="C139" s="65" t="s">
        <v>511</v>
      </c>
      <c r="D139" s="53" t="s">
        <v>226</v>
      </c>
      <c r="E139" s="53" t="s">
        <v>984</v>
      </c>
      <c r="F139" s="53">
        <v>3862</v>
      </c>
      <c r="G139" s="66">
        <v>0.94094211389735172</v>
      </c>
      <c r="H139" s="48">
        <v>0.15351812366737699</v>
      </c>
      <c r="I139" s="48">
        <v>0.22680412371134001</v>
      </c>
      <c r="J139" s="62">
        <v>37087</v>
      </c>
      <c r="K139" s="48" t="s">
        <v>947</v>
      </c>
      <c r="L139" s="48" t="s">
        <v>539</v>
      </c>
      <c r="M139" s="52" t="s">
        <v>436</v>
      </c>
      <c r="N139" s="54" t="s">
        <v>758</v>
      </c>
      <c r="O139" s="53" t="s">
        <v>356</v>
      </c>
      <c r="P139" s="53" t="s">
        <v>356</v>
      </c>
      <c r="Q139" s="54" t="s">
        <v>525</v>
      </c>
    </row>
    <row r="140" spans="1:17" ht="16.95" customHeight="1">
      <c r="A140" s="64" t="s">
        <v>512</v>
      </c>
      <c r="B140" s="69" t="s">
        <v>472</v>
      </c>
      <c r="C140" s="65" t="s">
        <v>513</v>
      </c>
      <c r="D140" s="53" t="s">
        <v>572</v>
      </c>
      <c r="E140" s="53" t="s">
        <v>576</v>
      </c>
      <c r="F140" s="53">
        <v>27972</v>
      </c>
      <c r="G140" s="66">
        <v>0.98664166861963909</v>
      </c>
      <c r="H140" s="48">
        <v>6.5977500760109498E-2</v>
      </c>
      <c r="I140" s="48">
        <v>0.15</v>
      </c>
      <c r="J140" s="62">
        <v>21580</v>
      </c>
      <c r="K140" s="48" t="s">
        <v>948</v>
      </c>
      <c r="L140" s="48" t="s">
        <v>539</v>
      </c>
      <c r="M140" s="52" t="s">
        <v>286</v>
      </c>
      <c r="N140" s="54" t="s">
        <v>759</v>
      </c>
      <c r="O140" s="53" t="s">
        <v>356</v>
      </c>
      <c r="P140" s="53" t="s">
        <v>356</v>
      </c>
      <c r="Q140" s="54" t="s">
        <v>525</v>
      </c>
    </row>
    <row r="141" spans="1:17">
      <c r="A141" s="61" t="s">
        <v>63</v>
      </c>
      <c r="B141" s="53" t="s">
        <v>163</v>
      </c>
      <c r="C141" s="61" t="s">
        <v>164</v>
      </c>
      <c r="D141" s="53" t="s">
        <v>529</v>
      </c>
      <c r="E141" s="49" t="s">
        <v>981</v>
      </c>
      <c r="F141" s="53">
        <v>5294</v>
      </c>
      <c r="G141" s="48">
        <v>0.96863295880149802</v>
      </c>
      <c r="H141" s="48">
        <v>0.108055009823183</v>
      </c>
      <c r="I141" s="48">
        <v>0.13435700575815701</v>
      </c>
      <c r="J141" s="62">
        <v>50071</v>
      </c>
      <c r="K141" s="48" t="s">
        <v>949</v>
      </c>
      <c r="L141" s="48" t="s">
        <v>539</v>
      </c>
      <c r="M141" s="52" t="s">
        <v>438</v>
      </c>
      <c r="N141" s="54" t="s">
        <v>760</v>
      </c>
      <c r="O141" s="53" t="s">
        <v>356</v>
      </c>
      <c r="P141" s="53" t="s">
        <v>356</v>
      </c>
      <c r="Q141" s="54" t="s">
        <v>524</v>
      </c>
    </row>
    <row r="142" spans="1:17">
      <c r="A142" s="61" t="s">
        <v>64</v>
      </c>
      <c r="B142" s="53" t="s">
        <v>163</v>
      </c>
      <c r="C142" s="61" t="s">
        <v>164</v>
      </c>
      <c r="D142" s="53" t="s">
        <v>534</v>
      </c>
      <c r="E142" s="49" t="s">
        <v>975</v>
      </c>
      <c r="F142" s="53">
        <v>4827</v>
      </c>
      <c r="G142" s="48">
        <v>0.96081175647305805</v>
      </c>
      <c r="H142" s="48">
        <v>0.25659472422062402</v>
      </c>
      <c r="I142" s="48">
        <v>0.257594167679222</v>
      </c>
      <c r="J142" s="62">
        <v>35061</v>
      </c>
      <c r="K142" s="48" t="s">
        <v>950</v>
      </c>
      <c r="L142" s="48" t="s">
        <v>539</v>
      </c>
      <c r="M142" s="52" t="s">
        <v>439</v>
      </c>
      <c r="N142" s="54" t="s">
        <v>761</v>
      </c>
      <c r="O142" s="53" t="s">
        <v>356</v>
      </c>
      <c r="P142" s="53" t="s">
        <v>356</v>
      </c>
      <c r="Q142" s="54" t="s">
        <v>524</v>
      </c>
    </row>
    <row r="143" spans="1:17">
      <c r="A143" s="61" t="s">
        <v>65</v>
      </c>
      <c r="B143" s="53" t="s">
        <v>163</v>
      </c>
      <c r="C143" s="61" t="s">
        <v>164</v>
      </c>
      <c r="D143" s="53" t="s">
        <v>535</v>
      </c>
      <c r="E143" s="49" t="s">
        <v>985</v>
      </c>
      <c r="F143" s="53">
        <v>2596</v>
      </c>
      <c r="G143" s="48">
        <v>0.81436567164179097</v>
      </c>
      <c r="H143" s="48">
        <v>0.184738955823293</v>
      </c>
      <c r="I143" s="48">
        <v>0.25099601593625498</v>
      </c>
      <c r="J143" s="62">
        <v>45383</v>
      </c>
      <c r="K143" s="48" t="s">
        <v>951</v>
      </c>
      <c r="L143" s="48" t="s">
        <v>541</v>
      </c>
      <c r="M143" s="52" t="s">
        <v>438</v>
      </c>
      <c r="N143" s="54" t="s">
        <v>762</v>
      </c>
      <c r="O143" s="53" t="s">
        <v>356</v>
      </c>
      <c r="P143" s="53" t="s">
        <v>356</v>
      </c>
      <c r="Q143" s="54" t="s">
        <v>524</v>
      </c>
    </row>
    <row r="144" spans="1:17">
      <c r="A144" s="61" t="s">
        <v>66</v>
      </c>
      <c r="B144" s="53" t="s">
        <v>163</v>
      </c>
      <c r="C144" s="61" t="s">
        <v>164</v>
      </c>
      <c r="D144" s="53" t="s">
        <v>536</v>
      </c>
      <c r="E144" s="49" t="s">
        <v>986</v>
      </c>
      <c r="F144" s="53">
        <v>1382</v>
      </c>
      <c r="G144" s="48">
        <v>0.86450559701492502</v>
      </c>
      <c r="H144" s="48">
        <v>0.21959459459459499</v>
      </c>
      <c r="I144" s="48">
        <v>0.19696969696969699</v>
      </c>
      <c r="J144" s="62">
        <v>42348</v>
      </c>
      <c r="K144" s="48" t="s">
        <v>952</v>
      </c>
      <c r="L144" s="48" t="s">
        <v>539</v>
      </c>
      <c r="M144" s="52" t="s">
        <v>439</v>
      </c>
      <c r="N144" s="54" t="s">
        <v>763</v>
      </c>
      <c r="O144" s="53" t="s">
        <v>356</v>
      </c>
      <c r="P144" s="53" t="s">
        <v>356</v>
      </c>
      <c r="Q144" s="54" t="s">
        <v>524</v>
      </c>
    </row>
    <row r="145" spans="1:17">
      <c r="A145" s="61" t="s">
        <v>67</v>
      </c>
      <c r="B145" s="53" t="s">
        <v>163</v>
      </c>
      <c r="C145" s="61" t="s">
        <v>164</v>
      </c>
      <c r="D145" s="53" t="s">
        <v>537</v>
      </c>
      <c r="E145" s="49" t="s">
        <v>987</v>
      </c>
      <c r="F145" s="53">
        <v>2155</v>
      </c>
      <c r="G145" s="48">
        <v>0.91697761194029903</v>
      </c>
      <c r="H145" s="48">
        <v>0.22169811320754701</v>
      </c>
      <c r="I145" s="48">
        <v>0.23684210526315799</v>
      </c>
      <c r="J145" s="62">
        <v>38578</v>
      </c>
      <c r="K145" s="48" t="s">
        <v>953</v>
      </c>
      <c r="L145" s="48" t="s">
        <v>541</v>
      </c>
      <c r="M145" s="52" t="s">
        <v>439</v>
      </c>
      <c r="N145" s="54" t="s">
        <v>764</v>
      </c>
      <c r="O145" s="53" t="s">
        <v>356</v>
      </c>
      <c r="P145" s="53" t="s">
        <v>356</v>
      </c>
      <c r="Q145" s="54" t="s">
        <v>524</v>
      </c>
    </row>
    <row r="146" spans="1:17">
      <c r="A146" s="61" t="s">
        <v>68</v>
      </c>
      <c r="B146" s="53" t="s">
        <v>148</v>
      </c>
      <c r="C146" s="61" t="s">
        <v>165</v>
      </c>
      <c r="D146" s="53" t="s">
        <v>166</v>
      </c>
      <c r="E146" s="49" t="s">
        <v>988</v>
      </c>
      <c r="F146" s="53">
        <v>3318</v>
      </c>
      <c r="G146" s="48">
        <v>0.95131086142322097</v>
      </c>
      <c r="H146" s="48">
        <v>0.232558139534884</v>
      </c>
      <c r="I146" s="48">
        <v>0.239940387481371</v>
      </c>
      <c r="J146" s="62" t="s">
        <v>960</v>
      </c>
      <c r="K146" s="49" t="s">
        <v>960</v>
      </c>
      <c r="L146" s="49"/>
      <c r="M146" s="52" t="s">
        <v>196</v>
      </c>
      <c r="N146" s="54" t="s">
        <v>765</v>
      </c>
      <c r="O146" s="53" t="s">
        <v>357</v>
      </c>
      <c r="P146" s="53" t="s">
        <v>356</v>
      </c>
      <c r="Q146" s="54" t="s">
        <v>524</v>
      </c>
    </row>
    <row r="147" spans="1:17">
      <c r="A147" s="61" t="s">
        <v>69</v>
      </c>
      <c r="B147" s="53" t="s">
        <v>152</v>
      </c>
      <c r="C147" s="61" t="s">
        <v>153</v>
      </c>
      <c r="D147" s="53" t="s">
        <v>154</v>
      </c>
      <c r="E147" s="49" t="s">
        <v>979</v>
      </c>
      <c r="F147" s="53">
        <v>6694</v>
      </c>
      <c r="G147" s="48">
        <v>0.92099743649499</v>
      </c>
      <c r="H147" s="48">
        <v>0.239230769230769</v>
      </c>
      <c r="I147" s="48">
        <v>0.25490196078431399</v>
      </c>
      <c r="J147" s="62">
        <v>13515</v>
      </c>
      <c r="K147" s="48" t="s">
        <v>954</v>
      </c>
      <c r="L147" s="48" t="s">
        <v>539</v>
      </c>
      <c r="M147" s="52" t="s">
        <v>179</v>
      </c>
      <c r="N147" s="54" t="s">
        <v>766</v>
      </c>
      <c r="O147" s="53" t="s">
        <v>357</v>
      </c>
      <c r="P147" s="53" t="s">
        <v>356</v>
      </c>
      <c r="Q147" s="54" t="s">
        <v>524</v>
      </c>
    </row>
    <row r="148" spans="1:17">
      <c r="A148" s="61" t="s">
        <v>70</v>
      </c>
      <c r="B148" s="53" t="s">
        <v>163</v>
      </c>
      <c r="C148" s="61" t="s">
        <v>164</v>
      </c>
      <c r="D148" s="53" t="s">
        <v>538</v>
      </c>
      <c r="E148" s="49" t="s">
        <v>975</v>
      </c>
      <c r="F148" s="53">
        <v>1199</v>
      </c>
      <c r="G148" s="48">
        <v>0.85284514925373101</v>
      </c>
      <c r="H148" s="48">
        <v>0.149305555555556</v>
      </c>
      <c r="I148" s="48">
        <v>0.13043478260869601</v>
      </c>
      <c r="J148" s="62">
        <v>35301</v>
      </c>
      <c r="K148" s="48" t="s">
        <v>955</v>
      </c>
      <c r="L148" s="48" t="s">
        <v>539</v>
      </c>
      <c r="M148" s="52" t="s">
        <v>439</v>
      </c>
      <c r="N148" s="54" t="s">
        <v>767</v>
      </c>
      <c r="O148" s="53" t="s">
        <v>356</v>
      </c>
      <c r="P148" s="53" t="s">
        <v>356</v>
      </c>
      <c r="Q148" s="54" t="s">
        <v>524</v>
      </c>
    </row>
    <row r="149" spans="1:17">
      <c r="A149" s="61" t="s">
        <v>71</v>
      </c>
      <c r="B149" s="53" t="s">
        <v>163</v>
      </c>
      <c r="C149" s="61" t="s">
        <v>164</v>
      </c>
      <c r="D149" s="53" t="s">
        <v>538</v>
      </c>
      <c r="E149" s="49" t="s">
        <v>975</v>
      </c>
      <c r="F149" s="53">
        <v>1173</v>
      </c>
      <c r="G149" s="48">
        <v>0.81763059701492502</v>
      </c>
      <c r="H149" s="48">
        <v>0.110266159695817</v>
      </c>
      <c r="I149" s="48">
        <v>0.13409961685823801</v>
      </c>
      <c r="J149" s="62">
        <v>37612</v>
      </c>
      <c r="K149" s="48" t="s">
        <v>956</v>
      </c>
      <c r="L149" s="48" t="s">
        <v>539</v>
      </c>
      <c r="M149" s="52" t="s">
        <v>439</v>
      </c>
      <c r="N149" s="54" t="s">
        <v>768</v>
      </c>
      <c r="O149" s="53" t="s">
        <v>356</v>
      </c>
      <c r="P149" s="53" t="s">
        <v>356</v>
      </c>
      <c r="Q149" s="54" t="s">
        <v>524</v>
      </c>
    </row>
    <row r="150" spans="1:17">
      <c r="J150" s="62"/>
      <c r="K150" s="48"/>
      <c r="L150" s="48"/>
    </row>
    <row r="151" spans="1:17">
      <c r="J151" s="62"/>
      <c r="K151" s="48"/>
      <c r="L151" s="48"/>
    </row>
    <row r="152" spans="1:17">
      <c r="J152" s="62"/>
      <c r="K152" s="48"/>
      <c r="L152" s="48"/>
    </row>
    <row r="153" spans="1:17">
      <c r="J153" s="62"/>
      <c r="K153" s="48"/>
      <c r="L153" s="48"/>
    </row>
    <row r="154" spans="1:17">
      <c r="J154" s="62"/>
      <c r="K154" s="48"/>
      <c r="L154" s="48"/>
    </row>
    <row r="155" spans="1:17">
      <c r="J155" s="62"/>
      <c r="K155" s="48"/>
      <c r="L155" s="48"/>
    </row>
    <row r="156" spans="1:17">
      <c r="J156" s="62"/>
      <c r="K156" s="48"/>
      <c r="L156" s="48"/>
    </row>
    <row r="157" spans="1:17">
      <c r="J157" s="62"/>
      <c r="K157" s="48"/>
      <c r="L157" s="48"/>
    </row>
    <row r="158" spans="1:17">
      <c r="J158" s="62"/>
      <c r="K158" s="48"/>
      <c r="L158" s="48"/>
    </row>
    <row r="159" spans="1:17">
      <c r="J159" s="62"/>
      <c r="K159" s="48"/>
      <c r="L159" s="48"/>
    </row>
    <row r="160" spans="1:17">
      <c r="J160" s="67"/>
      <c r="K160" s="51"/>
      <c r="L160" s="51"/>
    </row>
    <row r="161" spans="10:12">
      <c r="J161" s="67"/>
      <c r="K161" s="51"/>
      <c r="L161" s="51"/>
    </row>
    <row r="162" spans="10:12">
      <c r="J162" s="67"/>
      <c r="K162" s="51"/>
      <c r="L162" s="51"/>
    </row>
    <row r="163" spans="10:12">
      <c r="J163" s="62"/>
      <c r="K163" s="48"/>
      <c r="L163" s="48"/>
    </row>
    <row r="164" spans="10:12">
      <c r="J164" s="62"/>
      <c r="K164" s="48"/>
      <c r="L164" s="48"/>
    </row>
    <row r="165" spans="10:12">
      <c r="J165" s="62"/>
      <c r="K165" s="48"/>
      <c r="L165" s="48"/>
    </row>
    <row r="166" spans="10:12">
      <c r="J166" s="62"/>
      <c r="K166" s="48"/>
      <c r="L166" s="48"/>
    </row>
    <row r="167" spans="10:12">
      <c r="J167" s="62"/>
      <c r="K167" s="48"/>
      <c r="L167" s="48"/>
    </row>
    <row r="168" spans="10:12">
      <c r="J168" s="62"/>
      <c r="K168" s="48"/>
      <c r="L168" s="48"/>
    </row>
    <row r="169" spans="10:12">
      <c r="J169" s="62"/>
      <c r="K169" s="48"/>
      <c r="L169" s="48"/>
    </row>
    <row r="170" spans="10:12">
      <c r="J170" s="62"/>
      <c r="K170" s="48"/>
      <c r="L170" s="48"/>
    </row>
    <row r="171" spans="10:12">
      <c r="J171" s="62"/>
      <c r="K171" s="48"/>
      <c r="L171" s="48"/>
    </row>
    <row r="172" spans="10:12">
      <c r="J172" s="62"/>
      <c r="K172" s="48"/>
      <c r="L172" s="48"/>
    </row>
  </sheetData>
  <sortState xmlns:xlrd2="http://schemas.microsoft.com/office/spreadsheetml/2017/richdata2" ref="A2:Q172">
    <sortCondition ref="M2:M172"/>
    <sortCondition ref="B2:B172"/>
  </sortState>
  <phoneticPr fontId="18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27728F-BD57-8A41-B5FF-CABC1FDFC3F0}">
  <dimension ref="A1:K58"/>
  <sheetViews>
    <sheetView tabSelected="1" topLeftCell="A5" zoomScale="150" workbookViewId="0">
      <selection activeCell="B14" sqref="B14"/>
    </sheetView>
  </sheetViews>
  <sheetFormatPr defaultColWidth="11.19921875" defaultRowHeight="15.6"/>
  <cols>
    <col min="1" max="3" width="11.796875" style="3" customWidth="1"/>
    <col min="4" max="4" width="28.296875" style="3" customWidth="1"/>
    <col min="5" max="6" width="11.796875" style="3" customWidth="1"/>
    <col min="7" max="7" width="14.796875" style="3" customWidth="1"/>
    <col min="9" max="9" width="19.69921875" style="1" customWidth="1"/>
  </cols>
  <sheetData>
    <row r="1" spans="1:11" s="47" customFormat="1" ht="28.05" customHeight="1">
      <c r="A1" s="44" t="s">
        <v>330</v>
      </c>
      <c r="B1" s="44" t="s">
        <v>331</v>
      </c>
      <c r="C1" s="44" t="s">
        <v>0</v>
      </c>
      <c r="D1" s="44" t="s">
        <v>332</v>
      </c>
      <c r="E1" s="45" t="s">
        <v>334</v>
      </c>
      <c r="F1" s="45" t="s">
        <v>333</v>
      </c>
      <c r="G1" s="44" t="s">
        <v>4</v>
      </c>
      <c r="H1" s="44" t="s">
        <v>828</v>
      </c>
      <c r="I1" s="46" t="s">
        <v>335</v>
      </c>
      <c r="J1" s="71" t="s">
        <v>964</v>
      </c>
      <c r="K1" s="44" t="s">
        <v>970</v>
      </c>
    </row>
    <row r="2" spans="1:11">
      <c r="A2" s="4" t="s">
        <v>175</v>
      </c>
      <c r="B2" s="4">
        <v>60566</v>
      </c>
      <c r="C2" s="4" t="s">
        <v>162</v>
      </c>
      <c r="D2" s="4" t="s">
        <v>176</v>
      </c>
      <c r="E2" s="2" t="s">
        <v>177</v>
      </c>
      <c r="F2" s="2" t="s">
        <v>178</v>
      </c>
      <c r="G2" s="4" t="s">
        <v>179</v>
      </c>
      <c r="H2" s="2" t="s">
        <v>770</v>
      </c>
      <c r="I2" s="2" t="s">
        <v>336</v>
      </c>
      <c r="J2" s="2" t="s">
        <v>963</v>
      </c>
      <c r="K2" s="2" t="s">
        <v>971</v>
      </c>
    </row>
    <row r="3" spans="1:11">
      <c r="A3" s="4" t="s">
        <v>180</v>
      </c>
      <c r="B3" s="4">
        <v>61143</v>
      </c>
      <c r="C3" s="4" t="s">
        <v>162</v>
      </c>
      <c r="D3" s="4" t="s">
        <v>181</v>
      </c>
      <c r="E3" s="2" t="s">
        <v>182</v>
      </c>
      <c r="F3" s="2" t="s">
        <v>557</v>
      </c>
      <c r="G3" s="4" t="s">
        <v>179</v>
      </c>
      <c r="H3" s="2" t="s">
        <v>771</v>
      </c>
      <c r="I3" s="2" t="s">
        <v>336</v>
      </c>
      <c r="J3" s="2" t="s">
        <v>963</v>
      </c>
      <c r="K3" s="2" t="s">
        <v>971</v>
      </c>
    </row>
    <row r="4" spans="1:11">
      <c r="A4" s="4" t="s">
        <v>183</v>
      </c>
      <c r="B4" s="4" t="s">
        <v>184</v>
      </c>
      <c r="C4" s="4" t="s">
        <v>162</v>
      </c>
      <c r="D4" s="4" t="s">
        <v>337</v>
      </c>
      <c r="E4" s="2" t="s">
        <v>185</v>
      </c>
      <c r="F4" s="2" t="s">
        <v>186</v>
      </c>
      <c r="G4" s="4" t="s">
        <v>179</v>
      </c>
      <c r="H4" s="2" t="s">
        <v>772</v>
      </c>
      <c r="I4" s="2" t="s">
        <v>347</v>
      </c>
      <c r="J4" s="2" t="s">
        <v>963</v>
      </c>
      <c r="K4" s="2" t="s">
        <v>971</v>
      </c>
    </row>
    <row r="5" spans="1:11">
      <c r="A5" s="4" t="s">
        <v>187</v>
      </c>
      <c r="B5" s="4" t="s">
        <v>188</v>
      </c>
      <c r="C5" s="4" t="s">
        <v>162</v>
      </c>
      <c r="D5" s="4" t="s">
        <v>337</v>
      </c>
      <c r="E5" s="2" t="s">
        <v>185</v>
      </c>
      <c r="F5" s="2" t="s">
        <v>186</v>
      </c>
      <c r="G5" s="4" t="s">
        <v>179</v>
      </c>
      <c r="H5" s="2" t="s">
        <v>773</v>
      </c>
      <c r="I5" s="2" t="s">
        <v>347</v>
      </c>
      <c r="J5" s="2" t="s">
        <v>963</v>
      </c>
      <c r="K5" s="2" t="s">
        <v>971</v>
      </c>
    </row>
    <row r="6" spans="1:11">
      <c r="A6" s="4" t="s">
        <v>189</v>
      </c>
      <c r="B6" s="4" t="s">
        <v>190</v>
      </c>
      <c r="C6" s="4" t="s">
        <v>162</v>
      </c>
      <c r="D6" s="4" t="s">
        <v>338</v>
      </c>
      <c r="E6" s="2" t="s">
        <v>191</v>
      </c>
      <c r="F6" s="2" t="s">
        <v>192</v>
      </c>
      <c r="G6" s="4" t="s">
        <v>179</v>
      </c>
      <c r="H6" s="2" t="s">
        <v>774</v>
      </c>
      <c r="I6" s="2" t="s">
        <v>347</v>
      </c>
      <c r="J6" s="2" t="s">
        <v>963</v>
      </c>
      <c r="K6" s="2" t="s">
        <v>971</v>
      </c>
    </row>
    <row r="7" spans="1:11">
      <c r="A7" s="4" t="s">
        <v>193</v>
      </c>
      <c r="B7" s="4" t="s">
        <v>194</v>
      </c>
      <c r="C7" s="4" t="s">
        <v>152</v>
      </c>
      <c r="D7" s="4" t="s">
        <v>341</v>
      </c>
      <c r="E7" s="2" t="s">
        <v>195</v>
      </c>
      <c r="F7" s="2" t="s">
        <v>558</v>
      </c>
      <c r="G7" s="4" t="s">
        <v>196</v>
      </c>
      <c r="H7" s="2" t="s">
        <v>775</v>
      </c>
      <c r="I7" s="2" t="s">
        <v>347</v>
      </c>
      <c r="J7" s="2" t="s">
        <v>963</v>
      </c>
      <c r="K7" s="2" t="s">
        <v>971</v>
      </c>
    </row>
    <row r="8" spans="1:11">
      <c r="A8" s="4" t="s">
        <v>197</v>
      </c>
      <c r="B8" s="4" t="s">
        <v>198</v>
      </c>
      <c r="C8" s="4" t="s">
        <v>148</v>
      </c>
      <c r="D8" s="4" t="s">
        <v>342</v>
      </c>
      <c r="E8" s="2" t="s">
        <v>199</v>
      </c>
      <c r="F8" s="2" t="s">
        <v>200</v>
      </c>
      <c r="G8" s="4" t="s">
        <v>196</v>
      </c>
      <c r="H8" s="2" t="s">
        <v>776</v>
      </c>
      <c r="I8" s="2" t="s">
        <v>347</v>
      </c>
      <c r="J8" s="2" t="s">
        <v>963</v>
      </c>
      <c r="K8" s="2" t="s">
        <v>971</v>
      </c>
    </row>
    <row r="9" spans="1:11">
      <c r="A9" s="4" t="s">
        <v>201</v>
      </c>
      <c r="B9" s="4" t="s">
        <v>202</v>
      </c>
      <c r="C9" s="4" t="s">
        <v>148</v>
      </c>
      <c r="D9" s="4" t="s">
        <v>343</v>
      </c>
      <c r="E9" s="2" t="s">
        <v>203</v>
      </c>
      <c r="F9" s="2" t="s">
        <v>204</v>
      </c>
      <c r="G9" s="4" t="s">
        <v>196</v>
      </c>
      <c r="H9" s="2" t="s">
        <v>777</v>
      </c>
      <c r="I9" s="2" t="s">
        <v>347</v>
      </c>
      <c r="J9" s="2" t="s">
        <v>963</v>
      </c>
      <c r="K9" s="2" t="s">
        <v>971</v>
      </c>
    </row>
    <row r="10" spans="1:11">
      <c r="A10" s="4" t="s">
        <v>205</v>
      </c>
      <c r="B10" s="4" t="s">
        <v>206</v>
      </c>
      <c r="C10" s="4" t="s">
        <v>161</v>
      </c>
      <c r="D10" s="4" t="s">
        <v>344</v>
      </c>
      <c r="E10" s="2" t="s">
        <v>207</v>
      </c>
      <c r="F10" s="2" t="s">
        <v>208</v>
      </c>
      <c r="G10" s="4" t="s">
        <v>196</v>
      </c>
      <c r="H10" s="2" t="s">
        <v>778</v>
      </c>
      <c r="I10" s="2" t="s">
        <v>347</v>
      </c>
      <c r="J10" s="2" t="s">
        <v>963</v>
      </c>
      <c r="K10" s="2" t="s">
        <v>971</v>
      </c>
    </row>
    <row r="11" spans="1:11">
      <c r="A11" s="4" t="s">
        <v>209</v>
      </c>
      <c r="B11" s="4" t="s">
        <v>210</v>
      </c>
      <c r="C11" s="4" t="s">
        <v>162</v>
      </c>
      <c r="D11" s="4" t="s">
        <v>211</v>
      </c>
      <c r="E11" s="2" t="s">
        <v>212</v>
      </c>
      <c r="F11" s="2" t="s">
        <v>213</v>
      </c>
      <c r="G11" s="4" t="s">
        <v>196</v>
      </c>
      <c r="H11" s="2" t="s">
        <v>779</v>
      </c>
      <c r="I11" s="2" t="s">
        <v>336</v>
      </c>
      <c r="J11" s="2" t="s">
        <v>963</v>
      </c>
      <c r="K11" s="2" t="s">
        <v>971</v>
      </c>
    </row>
    <row r="12" spans="1:11">
      <c r="A12" s="4" t="s">
        <v>214</v>
      </c>
      <c r="B12" s="4" t="s">
        <v>215</v>
      </c>
      <c r="C12" s="4" t="s">
        <v>162</v>
      </c>
      <c r="D12" s="4" t="s">
        <v>339</v>
      </c>
      <c r="E12" s="2" t="s">
        <v>216</v>
      </c>
      <c r="F12" s="2" t="s">
        <v>217</v>
      </c>
      <c r="G12" s="4" t="s">
        <v>196</v>
      </c>
      <c r="H12" s="2" t="s">
        <v>780</v>
      </c>
      <c r="I12" s="2" t="s">
        <v>347</v>
      </c>
      <c r="J12" s="2" t="s">
        <v>963</v>
      </c>
      <c r="K12" s="2" t="s">
        <v>971</v>
      </c>
    </row>
    <row r="13" spans="1:11">
      <c r="A13" s="4" t="s">
        <v>218</v>
      </c>
      <c r="B13" s="4" t="s">
        <v>219</v>
      </c>
      <c r="C13" s="4" t="s">
        <v>162</v>
      </c>
      <c r="D13" s="4" t="s">
        <v>340</v>
      </c>
      <c r="E13" s="2" t="s">
        <v>220</v>
      </c>
      <c r="F13" s="2" t="s">
        <v>221</v>
      </c>
      <c r="G13" s="4" t="s">
        <v>196</v>
      </c>
      <c r="H13" s="2" t="s">
        <v>781</v>
      </c>
      <c r="I13" s="2" t="s">
        <v>347</v>
      </c>
      <c r="J13" s="2" t="s">
        <v>963</v>
      </c>
      <c r="K13" s="2" t="s">
        <v>971</v>
      </c>
    </row>
    <row r="14" spans="1:11">
      <c r="A14" s="4" t="s">
        <v>222</v>
      </c>
      <c r="B14" s="4" t="s">
        <v>995</v>
      </c>
      <c r="C14" s="4" t="s">
        <v>162</v>
      </c>
      <c r="D14" s="4" t="s">
        <v>996</v>
      </c>
      <c r="E14" s="2" t="s">
        <v>997</v>
      </c>
      <c r="F14" s="2" t="s">
        <v>998</v>
      </c>
      <c r="G14" s="4" t="s">
        <v>196</v>
      </c>
      <c r="H14" s="2" t="s">
        <v>782</v>
      </c>
      <c r="I14" s="2" t="s">
        <v>336</v>
      </c>
      <c r="J14" s="2" t="s">
        <v>963</v>
      </c>
      <c r="K14" s="2" t="s">
        <v>971</v>
      </c>
    </row>
    <row r="15" spans="1:11">
      <c r="A15" s="4" t="s">
        <v>223</v>
      </c>
      <c r="B15" s="4" t="s">
        <v>224</v>
      </c>
      <c r="C15" s="4" t="s">
        <v>161</v>
      </c>
      <c r="D15" s="4" t="s">
        <v>225</v>
      </c>
      <c r="E15" s="2" t="s">
        <v>348</v>
      </c>
      <c r="F15" s="2" t="s">
        <v>349</v>
      </c>
      <c r="G15" s="4" t="s">
        <v>226</v>
      </c>
      <c r="H15" s="2" t="s">
        <v>783</v>
      </c>
      <c r="I15" s="2" t="s">
        <v>347</v>
      </c>
      <c r="J15" s="2" t="s">
        <v>963</v>
      </c>
      <c r="K15" s="2" t="s">
        <v>971</v>
      </c>
    </row>
    <row r="16" spans="1:11">
      <c r="A16" s="4" t="s">
        <v>227</v>
      </c>
      <c r="B16" s="4" t="s">
        <v>228</v>
      </c>
      <c r="C16" s="4" t="s">
        <v>161</v>
      </c>
      <c r="D16" s="4" t="s">
        <v>225</v>
      </c>
      <c r="E16" s="2" t="s">
        <v>348</v>
      </c>
      <c r="F16" s="2" t="s">
        <v>349</v>
      </c>
      <c r="G16" s="4" t="s">
        <v>226</v>
      </c>
      <c r="H16" s="2" t="s">
        <v>784</v>
      </c>
      <c r="I16" s="2" t="s">
        <v>347</v>
      </c>
      <c r="J16" s="2" t="s">
        <v>963</v>
      </c>
      <c r="K16" s="2" t="s">
        <v>971</v>
      </c>
    </row>
    <row r="17" spans="1:11">
      <c r="A17" s="4" t="s">
        <v>229</v>
      </c>
      <c r="B17" s="4" t="s">
        <v>230</v>
      </c>
      <c r="C17" s="4" t="s">
        <v>161</v>
      </c>
      <c r="D17" s="4" t="s">
        <v>225</v>
      </c>
      <c r="E17" s="2" t="s">
        <v>348</v>
      </c>
      <c r="F17" s="2" t="s">
        <v>349</v>
      </c>
      <c r="G17" s="4" t="s">
        <v>226</v>
      </c>
      <c r="H17" s="2" t="s">
        <v>785</v>
      </c>
      <c r="I17" s="2" t="s">
        <v>347</v>
      </c>
      <c r="J17" s="2" t="s">
        <v>963</v>
      </c>
      <c r="K17" s="2" t="s">
        <v>971</v>
      </c>
    </row>
    <row r="18" spans="1:11">
      <c r="A18" s="4" t="s">
        <v>231</v>
      </c>
      <c r="B18" s="4" t="s">
        <v>232</v>
      </c>
      <c r="C18" s="4" t="s">
        <v>161</v>
      </c>
      <c r="D18" s="4" t="s">
        <v>225</v>
      </c>
      <c r="E18" s="2" t="s">
        <v>348</v>
      </c>
      <c r="F18" s="2" t="s">
        <v>349</v>
      </c>
      <c r="G18" s="4" t="s">
        <v>226</v>
      </c>
      <c r="H18" s="2" t="s">
        <v>786</v>
      </c>
      <c r="I18" s="2" t="s">
        <v>347</v>
      </c>
      <c r="J18" s="2" t="s">
        <v>963</v>
      </c>
      <c r="K18" s="2" t="s">
        <v>971</v>
      </c>
    </row>
    <row r="19" spans="1:11">
      <c r="A19" s="4" t="s">
        <v>233</v>
      </c>
      <c r="B19" s="4" t="s">
        <v>234</v>
      </c>
      <c r="C19" s="4" t="s">
        <v>161</v>
      </c>
      <c r="D19" s="4" t="s">
        <v>235</v>
      </c>
      <c r="E19" s="2" t="s">
        <v>350</v>
      </c>
      <c r="F19" s="2" t="s">
        <v>351</v>
      </c>
      <c r="G19" s="4" t="s">
        <v>226</v>
      </c>
      <c r="H19" s="2" t="s">
        <v>787</v>
      </c>
      <c r="I19" s="2" t="s">
        <v>347</v>
      </c>
      <c r="J19" s="2" t="s">
        <v>963</v>
      </c>
      <c r="K19" s="2" t="s">
        <v>971</v>
      </c>
    </row>
    <row r="20" spans="1:11">
      <c r="A20" s="4" t="s">
        <v>236</v>
      </c>
      <c r="B20" s="4" t="s">
        <v>237</v>
      </c>
      <c r="C20" s="4" t="s">
        <v>161</v>
      </c>
      <c r="D20" s="4" t="s">
        <v>235</v>
      </c>
      <c r="E20" s="2" t="s">
        <v>350</v>
      </c>
      <c r="F20" s="2" t="s">
        <v>351</v>
      </c>
      <c r="G20" s="4" t="s">
        <v>226</v>
      </c>
      <c r="H20" s="2" t="s">
        <v>788</v>
      </c>
      <c r="I20" s="2" t="s">
        <v>347</v>
      </c>
      <c r="J20" s="2" t="s">
        <v>963</v>
      </c>
      <c r="K20" s="2" t="s">
        <v>971</v>
      </c>
    </row>
    <row r="21" spans="1:11">
      <c r="A21" s="4" t="s">
        <v>238</v>
      </c>
      <c r="B21" s="4" t="s">
        <v>239</v>
      </c>
      <c r="C21" s="4" t="s">
        <v>161</v>
      </c>
      <c r="D21" s="4" t="s">
        <v>235</v>
      </c>
      <c r="E21" s="2" t="s">
        <v>350</v>
      </c>
      <c r="F21" s="2" t="s">
        <v>351</v>
      </c>
      <c r="G21" s="4" t="s">
        <v>226</v>
      </c>
      <c r="H21" s="2" t="s">
        <v>789</v>
      </c>
      <c r="I21" s="2" t="s">
        <v>347</v>
      </c>
      <c r="J21" s="2" t="s">
        <v>963</v>
      </c>
      <c r="K21" s="2" t="s">
        <v>971</v>
      </c>
    </row>
    <row r="22" spans="1:11">
      <c r="A22" s="4" t="s">
        <v>240</v>
      </c>
      <c r="B22" s="4" t="s">
        <v>241</v>
      </c>
      <c r="C22" s="4" t="s">
        <v>146</v>
      </c>
      <c r="D22" s="4" t="s">
        <v>242</v>
      </c>
      <c r="E22" s="2" t="s">
        <v>584</v>
      </c>
      <c r="F22" s="2" t="s">
        <v>583</v>
      </c>
      <c r="G22" s="4" t="s">
        <v>243</v>
      </c>
      <c r="H22" s="2" t="s">
        <v>790</v>
      </c>
      <c r="I22" s="41" t="s">
        <v>352</v>
      </c>
      <c r="J22" s="2" t="s">
        <v>963</v>
      </c>
      <c r="K22" s="2" t="s">
        <v>972</v>
      </c>
    </row>
    <row r="23" spans="1:11">
      <c r="A23" s="4" t="s">
        <v>244</v>
      </c>
      <c r="B23" s="4" t="s">
        <v>245</v>
      </c>
      <c r="C23" s="4" t="s">
        <v>146</v>
      </c>
      <c r="D23" s="4" t="s">
        <v>242</v>
      </c>
      <c r="E23" s="2" t="s">
        <v>584</v>
      </c>
      <c r="F23" s="2" t="s">
        <v>583</v>
      </c>
      <c r="G23" s="4" t="s">
        <v>243</v>
      </c>
      <c r="H23" s="2" t="s">
        <v>791</v>
      </c>
      <c r="I23" s="41" t="s">
        <v>352</v>
      </c>
      <c r="J23" s="2" t="s">
        <v>963</v>
      </c>
      <c r="K23" s="2" t="s">
        <v>972</v>
      </c>
    </row>
    <row r="24" spans="1:11">
      <c r="A24" s="4" t="s">
        <v>246</v>
      </c>
      <c r="B24" s="4" t="s">
        <v>247</v>
      </c>
      <c r="C24" s="4" t="s">
        <v>146</v>
      </c>
      <c r="D24" s="4" t="s">
        <v>248</v>
      </c>
      <c r="E24" s="2" t="s">
        <v>586</v>
      </c>
      <c r="F24" s="2" t="s">
        <v>585</v>
      </c>
      <c r="G24" s="4" t="s">
        <v>243</v>
      </c>
      <c r="H24" s="2" t="s">
        <v>792</v>
      </c>
      <c r="I24" s="41" t="s">
        <v>352</v>
      </c>
      <c r="J24" s="2" t="s">
        <v>963</v>
      </c>
      <c r="K24" s="2" t="s">
        <v>972</v>
      </c>
    </row>
    <row r="25" spans="1:11">
      <c r="A25" s="4" t="s">
        <v>249</v>
      </c>
      <c r="B25" s="4" t="s">
        <v>250</v>
      </c>
      <c r="C25" s="4" t="s">
        <v>146</v>
      </c>
      <c r="D25" s="4" t="s">
        <v>251</v>
      </c>
      <c r="E25" s="2" t="s">
        <v>588</v>
      </c>
      <c r="F25" s="2" t="s">
        <v>587</v>
      </c>
      <c r="G25" s="4" t="s">
        <v>243</v>
      </c>
      <c r="H25" s="2" t="s">
        <v>793</v>
      </c>
      <c r="I25" s="41" t="s">
        <v>352</v>
      </c>
      <c r="J25" s="2" t="s">
        <v>963</v>
      </c>
      <c r="K25" s="2" t="s">
        <v>972</v>
      </c>
    </row>
    <row r="26" spans="1:11">
      <c r="A26" s="4" t="s">
        <v>252</v>
      </c>
      <c r="B26" s="4" t="s">
        <v>253</v>
      </c>
      <c r="C26" s="4" t="s">
        <v>146</v>
      </c>
      <c r="D26" s="4" t="s">
        <v>251</v>
      </c>
      <c r="E26" s="2" t="s">
        <v>588</v>
      </c>
      <c r="F26" s="2" t="s">
        <v>587</v>
      </c>
      <c r="G26" s="4" t="s">
        <v>243</v>
      </c>
      <c r="H26" s="2" t="s">
        <v>794</v>
      </c>
      <c r="I26" s="41" t="s">
        <v>352</v>
      </c>
      <c r="J26" s="2" t="s">
        <v>963</v>
      </c>
      <c r="K26" s="2" t="s">
        <v>972</v>
      </c>
    </row>
    <row r="27" spans="1:11">
      <c r="A27" s="4" t="s">
        <v>254</v>
      </c>
      <c r="B27" s="4" t="s">
        <v>255</v>
      </c>
      <c r="C27" s="4" t="s">
        <v>146</v>
      </c>
      <c r="D27" s="4" t="s">
        <v>256</v>
      </c>
      <c r="E27" s="2" t="s">
        <v>590</v>
      </c>
      <c r="F27" s="2" t="s">
        <v>589</v>
      </c>
      <c r="G27" s="4" t="s">
        <v>243</v>
      </c>
      <c r="H27" s="2" t="s">
        <v>795</v>
      </c>
      <c r="I27" s="41" t="s">
        <v>352</v>
      </c>
      <c r="J27" s="2" t="s">
        <v>963</v>
      </c>
      <c r="K27" s="2" t="s">
        <v>972</v>
      </c>
    </row>
    <row r="28" spans="1:11">
      <c r="A28" s="4" t="s">
        <v>257</v>
      </c>
      <c r="B28" s="4" t="s">
        <v>258</v>
      </c>
      <c r="C28" s="4" t="s">
        <v>146</v>
      </c>
      <c r="D28" s="4" t="s">
        <v>256</v>
      </c>
      <c r="E28" s="2" t="s">
        <v>590</v>
      </c>
      <c r="F28" s="2" t="s">
        <v>589</v>
      </c>
      <c r="G28" s="4" t="s">
        <v>243</v>
      </c>
      <c r="H28" s="2" t="s">
        <v>796</v>
      </c>
      <c r="I28" s="41" t="s">
        <v>352</v>
      </c>
      <c r="J28" s="2" t="s">
        <v>963</v>
      </c>
      <c r="K28" s="2" t="s">
        <v>972</v>
      </c>
    </row>
    <row r="29" spans="1:11">
      <c r="A29" s="4" t="s">
        <v>259</v>
      </c>
      <c r="B29" s="4" t="s">
        <v>260</v>
      </c>
      <c r="C29" s="4" t="s">
        <v>146</v>
      </c>
      <c r="D29" s="4" t="s">
        <v>261</v>
      </c>
      <c r="E29" s="2" t="s">
        <v>592</v>
      </c>
      <c r="F29" s="2" t="s">
        <v>591</v>
      </c>
      <c r="G29" s="4" t="s">
        <v>243</v>
      </c>
      <c r="H29" s="2" t="s">
        <v>797</v>
      </c>
      <c r="I29" s="41" t="s">
        <v>352</v>
      </c>
      <c r="J29" s="2" t="s">
        <v>963</v>
      </c>
      <c r="K29" s="2" t="s">
        <v>972</v>
      </c>
    </row>
    <row r="30" spans="1:11">
      <c r="A30" s="4" t="s">
        <v>262</v>
      </c>
      <c r="B30" s="4" t="s">
        <v>263</v>
      </c>
      <c r="C30" s="4" t="s">
        <v>146</v>
      </c>
      <c r="D30" s="4" t="s">
        <v>264</v>
      </c>
      <c r="E30" s="2" t="s">
        <v>594</v>
      </c>
      <c r="F30" s="2" t="s">
        <v>593</v>
      </c>
      <c r="G30" s="4" t="s">
        <v>243</v>
      </c>
      <c r="H30" s="2" t="s">
        <v>798</v>
      </c>
      <c r="I30" s="41" t="s">
        <v>352</v>
      </c>
      <c r="J30" s="2" t="s">
        <v>963</v>
      </c>
      <c r="K30" s="2" t="s">
        <v>972</v>
      </c>
    </row>
    <row r="31" spans="1:11">
      <c r="A31" s="4" t="s">
        <v>265</v>
      </c>
      <c r="B31" s="4" t="s">
        <v>266</v>
      </c>
      <c r="C31" s="4" t="s">
        <v>146</v>
      </c>
      <c r="D31" s="4" t="s">
        <v>267</v>
      </c>
      <c r="E31" s="2" t="s">
        <v>596</v>
      </c>
      <c r="F31" s="2" t="s">
        <v>595</v>
      </c>
      <c r="G31" s="4" t="s">
        <v>243</v>
      </c>
      <c r="H31" s="2" t="s">
        <v>799</v>
      </c>
      <c r="I31" s="41" t="s">
        <v>352</v>
      </c>
      <c r="J31" s="2" t="s">
        <v>963</v>
      </c>
      <c r="K31" s="2" t="s">
        <v>972</v>
      </c>
    </row>
    <row r="32" spans="1:11">
      <c r="A32" s="4" t="s">
        <v>268</v>
      </c>
      <c r="B32" s="4" t="s">
        <v>269</v>
      </c>
      <c r="C32" s="4" t="s">
        <v>146</v>
      </c>
      <c r="D32" s="4" t="s">
        <v>264</v>
      </c>
      <c r="E32" s="2" t="s">
        <v>594</v>
      </c>
      <c r="F32" s="2" t="s">
        <v>593</v>
      </c>
      <c r="G32" s="4" t="s">
        <v>243</v>
      </c>
      <c r="H32" s="2" t="s">
        <v>800</v>
      </c>
      <c r="I32" s="41" t="s">
        <v>352</v>
      </c>
      <c r="J32" s="2" t="s">
        <v>963</v>
      </c>
      <c r="K32" s="2" t="s">
        <v>972</v>
      </c>
    </row>
    <row r="33" spans="1:11">
      <c r="A33" s="4" t="s">
        <v>270</v>
      </c>
      <c r="B33" s="4" t="s">
        <v>271</v>
      </c>
      <c r="C33" s="4" t="s">
        <v>146</v>
      </c>
      <c r="D33" s="4" t="s">
        <v>267</v>
      </c>
      <c r="E33" s="2" t="s">
        <v>596</v>
      </c>
      <c r="F33" s="2" t="s">
        <v>595</v>
      </c>
      <c r="G33" s="4" t="s">
        <v>243</v>
      </c>
      <c r="H33" s="2" t="s">
        <v>801</v>
      </c>
      <c r="I33" s="41" t="s">
        <v>352</v>
      </c>
      <c r="J33" s="2" t="s">
        <v>963</v>
      </c>
      <c r="K33" s="2" t="s">
        <v>972</v>
      </c>
    </row>
    <row r="34" spans="1:11">
      <c r="A34" s="4" t="s">
        <v>272</v>
      </c>
      <c r="B34" s="4" t="s">
        <v>273</v>
      </c>
      <c r="C34" s="4" t="s">
        <v>146</v>
      </c>
      <c r="D34" s="4" t="s">
        <v>274</v>
      </c>
      <c r="E34" s="2" t="s">
        <v>598</v>
      </c>
      <c r="F34" s="2" t="s">
        <v>597</v>
      </c>
      <c r="G34" s="4" t="s">
        <v>243</v>
      </c>
      <c r="H34" s="2" t="s">
        <v>802</v>
      </c>
      <c r="I34" s="41" t="s">
        <v>352</v>
      </c>
      <c r="J34" s="2" t="s">
        <v>963</v>
      </c>
      <c r="K34" s="2" t="s">
        <v>972</v>
      </c>
    </row>
    <row r="35" spans="1:11">
      <c r="A35" s="4" t="s">
        <v>275</v>
      </c>
      <c r="B35" s="4" t="s">
        <v>276</v>
      </c>
      <c r="C35" s="4" t="s">
        <v>146</v>
      </c>
      <c r="D35" s="4" t="s">
        <v>277</v>
      </c>
      <c r="E35" s="2" t="s">
        <v>600</v>
      </c>
      <c r="F35" s="2" t="s">
        <v>599</v>
      </c>
      <c r="G35" s="4" t="s">
        <v>243</v>
      </c>
      <c r="H35" s="2" t="s">
        <v>803</v>
      </c>
      <c r="I35" s="41" t="s">
        <v>352</v>
      </c>
      <c r="J35" s="2" t="s">
        <v>963</v>
      </c>
      <c r="K35" s="2" t="s">
        <v>972</v>
      </c>
    </row>
    <row r="36" spans="1:11">
      <c r="A36" s="4" t="s">
        <v>278</v>
      </c>
      <c r="B36" s="4" t="s">
        <v>279</v>
      </c>
      <c r="C36" s="4" t="s">
        <v>171</v>
      </c>
      <c r="D36" s="4" t="s">
        <v>280</v>
      </c>
      <c r="E36" s="2" t="s">
        <v>601</v>
      </c>
      <c r="F36" s="2" t="s">
        <v>621</v>
      </c>
      <c r="G36" s="4" t="s">
        <v>281</v>
      </c>
      <c r="H36" s="2" t="s">
        <v>804</v>
      </c>
      <c r="I36" s="41" t="s">
        <v>568</v>
      </c>
      <c r="J36" s="2" t="s">
        <v>961</v>
      </c>
      <c r="K36" s="2" t="s">
        <v>973</v>
      </c>
    </row>
    <row r="37" spans="1:11">
      <c r="A37" s="4" t="s">
        <v>282</v>
      </c>
      <c r="B37" s="4" t="s">
        <v>283</v>
      </c>
      <c r="C37" s="4" t="s">
        <v>285</v>
      </c>
      <c r="D37" s="4" t="s">
        <v>284</v>
      </c>
      <c r="E37" s="2" t="s">
        <v>602</v>
      </c>
      <c r="F37" s="2" t="s">
        <v>622</v>
      </c>
      <c r="G37" s="4" t="s">
        <v>286</v>
      </c>
      <c r="H37" s="2" t="s">
        <v>805</v>
      </c>
      <c r="I37" s="41" t="s">
        <v>569</v>
      </c>
      <c r="J37" s="2" t="s">
        <v>961</v>
      </c>
      <c r="K37" s="2" t="s">
        <v>973</v>
      </c>
    </row>
    <row r="38" spans="1:11">
      <c r="A38" s="4" t="s">
        <v>287</v>
      </c>
      <c r="B38" s="4" t="s">
        <v>288</v>
      </c>
      <c r="C38" s="4" t="s">
        <v>285</v>
      </c>
      <c r="D38" s="4" t="s">
        <v>289</v>
      </c>
      <c r="E38" s="2" t="s">
        <v>603</v>
      </c>
      <c r="F38" s="2" t="s">
        <v>623</v>
      </c>
      <c r="G38" s="4" t="s">
        <v>286</v>
      </c>
      <c r="H38" s="2" t="s">
        <v>806</v>
      </c>
      <c r="I38" s="41" t="s">
        <v>570</v>
      </c>
      <c r="J38" s="2" t="s">
        <v>961</v>
      </c>
      <c r="K38" s="2" t="s">
        <v>973</v>
      </c>
    </row>
    <row r="39" spans="1:11">
      <c r="A39" s="4" t="s">
        <v>290</v>
      </c>
      <c r="B39" s="4" t="s">
        <v>291</v>
      </c>
      <c r="C39" s="4" t="s">
        <v>147</v>
      </c>
      <c r="D39" s="4" t="s">
        <v>292</v>
      </c>
      <c r="E39" s="2" t="s">
        <v>602</v>
      </c>
      <c r="F39" s="2" t="s">
        <v>624</v>
      </c>
      <c r="G39" s="4" t="s">
        <v>281</v>
      </c>
      <c r="H39" s="2" t="s">
        <v>807</v>
      </c>
      <c r="I39" s="41" t="s">
        <v>356</v>
      </c>
      <c r="J39" s="2" t="s">
        <v>961</v>
      </c>
      <c r="K39" s="2" t="s">
        <v>973</v>
      </c>
    </row>
    <row r="40" spans="1:11">
      <c r="A40" s="4" t="s">
        <v>293</v>
      </c>
      <c r="B40" s="4" t="s">
        <v>294</v>
      </c>
      <c r="C40" s="4" t="s">
        <v>147</v>
      </c>
      <c r="D40" s="4" t="s">
        <v>295</v>
      </c>
      <c r="E40" s="2" t="s">
        <v>604</v>
      </c>
      <c r="F40" s="2" t="s">
        <v>605</v>
      </c>
      <c r="G40" s="4" t="s">
        <v>281</v>
      </c>
      <c r="H40" s="2" t="s">
        <v>808</v>
      </c>
      <c r="I40" s="41" t="s">
        <v>356</v>
      </c>
      <c r="J40" s="2" t="s">
        <v>961</v>
      </c>
      <c r="K40" s="2" t="s">
        <v>973</v>
      </c>
    </row>
    <row r="41" spans="1:11">
      <c r="A41" s="4" t="s">
        <v>296</v>
      </c>
      <c r="B41" s="4" t="s">
        <v>297</v>
      </c>
      <c r="C41" s="4" t="s">
        <v>147</v>
      </c>
      <c r="D41" s="4" t="s">
        <v>298</v>
      </c>
      <c r="E41" s="2" t="s">
        <v>606</v>
      </c>
      <c r="F41" s="2" t="s">
        <v>625</v>
      </c>
      <c r="G41" s="4" t="s">
        <v>281</v>
      </c>
      <c r="H41" s="2" t="s">
        <v>809</v>
      </c>
      <c r="I41" s="41" t="s">
        <v>568</v>
      </c>
      <c r="J41" s="2" t="s">
        <v>961</v>
      </c>
      <c r="K41" s="2" t="s">
        <v>973</v>
      </c>
    </row>
    <row r="42" spans="1:11">
      <c r="A42" s="4" t="s">
        <v>299</v>
      </c>
      <c r="B42" s="4" t="s">
        <v>300</v>
      </c>
      <c r="C42" s="4" t="s">
        <v>147</v>
      </c>
      <c r="D42" s="4" t="s">
        <v>301</v>
      </c>
      <c r="E42" s="2" t="s">
        <v>607</v>
      </c>
      <c r="F42" s="2" t="s">
        <v>626</v>
      </c>
      <c r="G42" s="4" t="s">
        <v>281</v>
      </c>
      <c r="H42" s="2" t="s">
        <v>810</v>
      </c>
      <c r="I42" s="41" t="s">
        <v>356</v>
      </c>
      <c r="J42" s="2" t="s">
        <v>961</v>
      </c>
      <c r="K42" s="2" t="s">
        <v>973</v>
      </c>
    </row>
    <row r="43" spans="1:11">
      <c r="A43" s="4" t="s">
        <v>302</v>
      </c>
      <c r="B43" s="4" t="s">
        <v>303</v>
      </c>
      <c r="C43" s="4" t="s">
        <v>147</v>
      </c>
      <c r="D43" s="4" t="s">
        <v>304</v>
      </c>
      <c r="E43" s="2" t="s">
        <v>608</v>
      </c>
      <c r="F43" s="2" t="s">
        <v>627</v>
      </c>
      <c r="G43" s="4" t="s">
        <v>281</v>
      </c>
      <c r="H43" s="2" t="s">
        <v>811</v>
      </c>
      <c r="I43" s="41" t="s">
        <v>356</v>
      </c>
      <c r="J43" s="2" t="s">
        <v>961</v>
      </c>
      <c r="K43" s="2" t="s">
        <v>973</v>
      </c>
    </row>
    <row r="44" spans="1:11">
      <c r="A44" s="4" t="s">
        <v>305</v>
      </c>
      <c r="B44" s="4" t="s">
        <v>306</v>
      </c>
      <c r="C44" s="4" t="s">
        <v>147</v>
      </c>
      <c r="D44" s="4" t="s">
        <v>307</v>
      </c>
      <c r="E44" s="2" t="s">
        <v>609</v>
      </c>
      <c r="F44" s="2" t="s">
        <v>628</v>
      </c>
      <c r="G44" s="4" t="s">
        <v>281</v>
      </c>
      <c r="H44" s="2" t="s">
        <v>812</v>
      </c>
      <c r="I44" s="41" t="s">
        <v>568</v>
      </c>
      <c r="J44" s="2" t="s">
        <v>961</v>
      </c>
      <c r="K44" s="2" t="s">
        <v>973</v>
      </c>
    </row>
    <row r="45" spans="1:11">
      <c r="A45" s="4" t="s">
        <v>308</v>
      </c>
      <c r="B45" s="4" t="s">
        <v>309</v>
      </c>
      <c r="C45" s="4" t="s">
        <v>147</v>
      </c>
      <c r="D45" s="4" t="s">
        <v>310</v>
      </c>
      <c r="E45" s="2" t="s">
        <v>610</v>
      </c>
      <c r="F45" s="2" t="s">
        <v>629</v>
      </c>
      <c r="G45" s="4" t="s">
        <v>281</v>
      </c>
      <c r="H45" s="2" t="s">
        <v>813</v>
      </c>
      <c r="I45" s="41" t="s">
        <v>356</v>
      </c>
      <c r="J45" s="2" t="s">
        <v>961</v>
      </c>
      <c r="K45" s="2" t="s">
        <v>973</v>
      </c>
    </row>
    <row r="46" spans="1:11">
      <c r="A46" s="4" t="s">
        <v>311</v>
      </c>
      <c r="B46" s="4" t="s">
        <v>312</v>
      </c>
      <c r="C46" s="4" t="s">
        <v>155</v>
      </c>
      <c r="D46" s="4" t="s">
        <v>313</v>
      </c>
      <c r="E46" s="2" t="s">
        <v>611</v>
      </c>
      <c r="F46" s="2" t="s">
        <v>612</v>
      </c>
      <c r="G46" s="4" t="s">
        <v>286</v>
      </c>
      <c r="H46" s="2" t="s">
        <v>814</v>
      </c>
      <c r="I46" s="41" t="s">
        <v>571</v>
      </c>
      <c r="J46" s="2" t="s">
        <v>961</v>
      </c>
      <c r="K46" s="2" t="s">
        <v>973</v>
      </c>
    </row>
    <row r="47" spans="1:11">
      <c r="A47" s="4" t="s">
        <v>314</v>
      </c>
      <c r="B47" s="4" t="s">
        <v>315</v>
      </c>
      <c r="C47" s="4" t="s">
        <v>317</v>
      </c>
      <c r="D47" s="4" t="s">
        <v>316</v>
      </c>
      <c r="E47" s="2" t="s">
        <v>613</v>
      </c>
      <c r="F47" s="2" t="s">
        <v>614</v>
      </c>
      <c r="G47" s="4" t="s">
        <v>281</v>
      </c>
      <c r="H47" s="2" t="s">
        <v>815</v>
      </c>
      <c r="I47" s="41" t="s">
        <v>568</v>
      </c>
      <c r="J47" s="2" t="s">
        <v>961</v>
      </c>
      <c r="K47" s="2" t="s">
        <v>973</v>
      </c>
    </row>
    <row r="48" spans="1:11">
      <c r="A48" s="4" t="s">
        <v>318</v>
      </c>
      <c r="B48" s="4" t="s">
        <v>319</v>
      </c>
      <c r="C48" s="4" t="s">
        <v>317</v>
      </c>
      <c r="D48" s="4" t="s">
        <v>320</v>
      </c>
      <c r="E48" s="2" t="s">
        <v>321</v>
      </c>
      <c r="F48" s="2" t="s">
        <v>322</v>
      </c>
      <c r="G48" s="4" t="s">
        <v>281</v>
      </c>
      <c r="H48" s="2" t="s">
        <v>816</v>
      </c>
      <c r="I48" s="41" t="s">
        <v>568</v>
      </c>
      <c r="J48" s="2" t="s">
        <v>961</v>
      </c>
      <c r="K48" s="2" t="s">
        <v>973</v>
      </c>
    </row>
    <row r="49" spans="1:11">
      <c r="A49" s="4" t="s">
        <v>323</v>
      </c>
      <c r="B49" s="4" t="s">
        <v>324</v>
      </c>
      <c r="C49" s="4" t="s">
        <v>147</v>
      </c>
      <c r="D49" s="4" t="s">
        <v>325</v>
      </c>
      <c r="E49" s="2" t="s">
        <v>615</v>
      </c>
      <c r="F49" s="2" t="s">
        <v>616</v>
      </c>
      <c r="G49" s="4" t="s">
        <v>281</v>
      </c>
      <c r="H49" s="2" t="s">
        <v>817</v>
      </c>
      <c r="I49" s="41" t="s">
        <v>568</v>
      </c>
      <c r="J49" s="2" t="s">
        <v>961</v>
      </c>
      <c r="K49" s="2" t="s">
        <v>973</v>
      </c>
    </row>
    <row r="50" spans="1:11">
      <c r="A50" s="4" t="s">
        <v>326</v>
      </c>
      <c r="B50" s="4" t="s">
        <v>327</v>
      </c>
      <c r="C50" s="4" t="s">
        <v>147</v>
      </c>
      <c r="D50" s="4" t="s">
        <v>328</v>
      </c>
      <c r="E50" s="2" t="s">
        <v>617</v>
      </c>
      <c r="F50" s="2" t="s">
        <v>618</v>
      </c>
      <c r="G50" s="4" t="s">
        <v>281</v>
      </c>
      <c r="H50" s="2" t="s">
        <v>818</v>
      </c>
      <c r="I50" s="41" t="s">
        <v>568</v>
      </c>
      <c r="J50" s="2" t="s">
        <v>961</v>
      </c>
      <c r="K50" s="2" t="s">
        <v>973</v>
      </c>
    </row>
    <row r="51" spans="1:11">
      <c r="A51" s="4" t="s">
        <v>329</v>
      </c>
      <c r="B51" s="4" t="s">
        <v>345</v>
      </c>
      <c r="C51" s="4" t="s">
        <v>162</v>
      </c>
      <c r="D51" s="4" t="s">
        <v>346</v>
      </c>
      <c r="E51" s="2" t="s">
        <v>619</v>
      </c>
      <c r="F51" s="2" t="s">
        <v>620</v>
      </c>
      <c r="G51" s="4" t="s">
        <v>196</v>
      </c>
      <c r="H51" s="2" t="s">
        <v>769</v>
      </c>
      <c r="I51" s="2" t="s">
        <v>336</v>
      </c>
      <c r="J51" s="2" t="s">
        <v>962</v>
      </c>
      <c r="K51" s="2" t="s">
        <v>971</v>
      </c>
    </row>
    <row r="52" spans="1:11">
      <c r="A52" s="3" t="s">
        <v>560</v>
      </c>
      <c r="B52" s="3" t="s">
        <v>518</v>
      </c>
      <c r="C52" s="3" t="s">
        <v>499</v>
      </c>
      <c r="G52" s="3" t="s">
        <v>179</v>
      </c>
      <c r="H52" s="2" t="s">
        <v>957</v>
      </c>
      <c r="I52" s="1" t="s">
        <v>559</v>
      </c>
      <c r="J52" s="2" t="s">
        <v>828</v>
      </c>
    </row>
    <row r="54" spans="1:11">
      <c r="A54" s="72" t="s">
        <v>969</v>
      </c>
    </row>
    <row r="55" spans="1:11">
      <c r="A55" s="72" t="s">
        <v>965</v>
      </c>
    </row>
    <row r="56" spans="1:11">
      <c r="A56" s="72" t="s">
        <v>966</v>
      </c>
    </row>
    <row r="57" spans="1:11">
      <c r="A57" s="72" t="s">
        <v>967</v>
      </c>
    </row>
    <row r="58" spans="1:11">
      <c r="A58" s="72" t="s">
        <v>968</v>
      </c>
    </row>
  </sheetData>
  <autoFilter ref="A1:K52" xr:uid="{2727728F-BD57-8A41-B5FF-CABC1FDFC3F0}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9FFCFF-6637-F444-BF4A-5928DB18D12D}">
  <dimension ref="A1:V28"/>
  <sheetViews>
    <sheetView zoomScale="125" workbookViewId="0">
      <selection activeCell="A14" sqref="A14"/>
    </sheetView>
  </sheetViews>
  <sheetFormatPr defaultColWidth="11.19921875" defaultRowHeight="15.6"/>
  <cols>
    <col min="3" max="3" width="22.19921875" style="3" customWidth="1"/>
    <col min="5" max="5" width="14.296875" customWidth="1"/>
    <col min="9" max="9" width="9.69921875" customWidth="1"/>
    <col min="10" max="10" width="8.296875" customWidth="1"/>
    <col min="11" max="11" width="8.796875" customWidth="1"/>
    <col min="12" max="12" width="9.19921875" customWidth="1"/>
    <col min="13" max="13" width="6.19921875" customWidth="1"/>
    <col min="14" max="14" width="20" customWidth="1"/>
    <col min="20" max="20" width="8.19921875" customWidth="1"/>
    <col min="21" max="21" width="11.796875" customWidth="1"/>
  </cols>
  <sheetData>
    <row r="1" spans="1:22" ht="16.2" thickBot="1">
      <c r="A1" s="73" t="s">
        <v>429</v>
      </c>
      <c r="B1" s="74" t="s">
        <v>413</v>
      </c>
      <c r="C1" s="74" t="s">
        <v>1</v>
      </c>
      <c r="D1" s="75" t="s">
        <v>2</v>
      </c>
      <c r="E1" s="76" t="s">
        <v>412</v>
      </c>
      <c r="F1" s="74" t="s">
        <v>414</v>
      </c>
      <c r="G1" s="74" t="s">
        <v>415</v>
      </c>
      <c r="H1" s="74" t="s">
        <v>416</v>
      </c>
      <c r="I1" s="73" t="s">
        <v>417</v>
      </c>
      <c r="J1" s="73" t="s">
        <v>418</v>
      </c>
      <c r="K1" s="73" t="s">
        <v>419</v>
      </c>
      <c r="L1" s="73" t="s">
        <v>420</v>
      </c>
      <c r="M1" s="73" t="s">
        <v>421</v>
      </c>
      <c r="N1" s="79" t="s">
        <v>422</v>
      </c>
      <c r="O1" s="73" t="s">
        <v>423</v>
      </c>
      <c r="P1" s="74" t="s">
        <v>424</v>
      </c>
      <c r="Q1" s="73" t="s">
        <v>425</v>
      </c>
      <c r="R1" s="80" t="s">
        <v>426</v>
      </c>
      <c r="S1" s="80"/>
      <c r="T1" s="81" t="s">
        <v>561</v>
      </c>
      <c r="U1" s="77" t="s">
        <v>432</v>
      </c>
    </row>
    <row r="2" spans="1:22" ht="16.8" thickTop="1" thickBot="1">
      <c r="A2" s="73"/>
      <c r="B2" s="74"/>
      <c r="C2" s="74"/>
      <c r="D2" s="75"/>
      <c r="E2" s="73"/>
      <c r="F2" s="74"/>
      <c r="G2" s="74"/>
      <c r="H2" s="74"/>
      <c r="I2" s="73"/>
      <c r="J2" s="73"/>
      <c r="K2" s="73"/>
      <c r="L2" s="73"/>
      <c r="M2" s="73"/>
      <c r="N2" s="79"/>
      <c r="O2" s="73"/>
      <c r="P2" s="74"/>
      <c r="Q2" s="73"/>
      <c r="R2" s="42" t="s">
        <v>427</v>
      </c>
      <c r="S2" s="43" t="s">
        <v>428</v>
      </c>
      <c r="T2" s="74"/>
      <c r="U2" s="78"/>
    </row>
    <row r="3" spans="1:22" ht="16.2" thickTop="1">
      <c r="A3" s="7" t="s">
        <v>78</v>
      </c>
      <c r="B3" s="6" t="s">
        <v>162</v>
      </c>
      <c r="C3" s="6" t="s">
        <v>145</v>
      </c>
      <c r="D3" s="6" t="s">
        <v>364</v>
      </c>
      <c r="E3" s="6" t="s">
        <v>381</v>
      </c>
      <c r="F3" s="6">
        <v>42.4</v>
      </c>
      <c r="G3" s="7">
        <v>1.6</v>
      </c>
      <c r="H3" s="7">
        <v>3.8</v>
      </c>
      <c r="I3" s="8">
        <v>-21.849962000000001</v>
      </c>
      <c r="J3" s="8">
        <v>5.0074826000000003</v>
      </c>
      <c r="K3" s="8">
        <v>43.482555575341799</v>
      </c>
      <c r="L3" s="8">
        <v>15.1821908451192</v>
      </c>
      <c r="M3" s="9">
        <v>3.3400008400165402</v>
      </c>
      <c r="N3" s="6" t="s">
        <v>374</v>
      </c>
      <c r="O3" s="8" t="s">
        <v>382</v>
      </c>
      <c r="P3" s="13">
        <v>40198.240047741398</v>
      </c>
      <c r="Q3" s="14">
        <v>1219.1920198321</v>
      </c>
      <c r="R3" s="14">
        <v>45647</v>
      </c>
      <c r="S3" s="14">
        <v>42266</v>
      </c>
      <c r="T3" s="14">
        <v>43671</v>
      </c>
      <c r="U3" s="14" t="s">
        <v>356</v>
      </c>
    </row>
    <row r="4" spans="1:22">
      <c r="A4" s="38" t="s">
        <v>84</v>
      </c>
      <c r="B4" s="32" t="s">
        <v>147</v>
      </c>
      <c r="C4" s="32" t="s">
        <v>167</v>
      </c>
      <c r="D4" s="32" t="s">
        <v>168</v>
      </c>
      <c r="E4" s="32" t="s">
        <v>385</v>
      </c>
      <c r="F4" s="32">
        <v>38.299999999999997</v>
      </c>
      <c r="G4" s="38">
        <v>0.9</v>
      </c>
      <c r="H4" s="38">
        <v>2.2999999999999998</v>
      </c>
      <c r="I4" s="35">
        <v>-21.984908000000001</v>
      </c>
      <c r="J4" s="35">
        <v>4.7329195999999998</v>
      </c>
      <c r="K4" s="35">
        <v>44.235165994214597</v>
      </c>
      <c r="L4" s="35">
        <v>13.506076171632399</v>
      </c>
      <c r="M4" s="39">
        <v>3.81948165343496</v>
      </c>
      <c r="N4" s="32" t="s">
        <v>516</v>
      </c>
      <c r="O4" s="35"/>
      <c r="P4" s="40"/>
      <c r="Q4" s="32"/>
      <c r="R4" s="36"/>
      <c r="S4" s="36"/>
      <c r="T4" s="36"/>
      <c r="U4" s="14" t="s">
        <v>356</v>
      </c>
      <c r="V4" s="37"/>
    </row>
    <row r="5" spans="1:22">
      <c r="A5" s="38" t="s">
        <v>87</v>
      </c>
      <c r="B5" s="32" t="s">
        <v>146</v>
      </c>
      <c r="C5" s="32" t="s">
        <v>160</v>
      </c>
      <c r="D5" s="32" t="s">
        <v>169</v>
      </c>
      <c r="E5" s="32" t="s">
        <v>386</v>
      </c>
      <c r="F5" s="32">
        <v>74.7</v>
      </c>
      <c r="G5" s="38">
        <v>3.6</v>
      </c>
      <c r="H5" s="38">
        <v>4.8</v>
      </c>
      <c r="I5" s="35">
        <v>-22.695</v>
      </c>
      <c r="J5" s="35">
        <v>5.3959999999999999</v>
      </c>
      <c r="K5" s="35">
        <v>45.710932211859401</v>
      </c>
      <c r="L5" s="35">
        <v>12.566981988401899</v>
      </c>
      <c r="M5" s="39">
        <v>4.2418474635523298</v>
      </c>
      <c r="N5" s="32" t="s">
        <v>516</v>
      </c>
      <c r="O5" s="35"/>
      <c r="P5" s="40"/>
      <c r="Q5" s="32"/>
      <c r="R5" s="36"/>
      <c r="S5" s="36"/>
      <c r="T5" s="36"/>
      <c r="U5" s="14" t="s">
        <v>356</v>
      </c>
      <c r="V5" s="37"/>
    </row>
    <row r="6" spans="1:22">
      <c r="A6" s="7" t="s">
        <v>110</v>
      </c>
      <c r="B6" s="6" t="s">
        <v>151</v>
      </c>
      <c r="C6" s="6" t="s">
        <v>170</v>
      </c>
      <c r="D6" s="6" t="s">
        <v>364</v>
      </c>
      <c r="E6" s="6" t="s">
        <v>391</v>
      </c>
      <c r="F6" s="20" t="s">
        <v>392</v>
      </c>
      <c r="G6" s="7">
        <v>2.2000000000000002</v>
      </c>
      <c r="H6" s="7">
        <v>3.6</v>
      </c>
      <c r="I6" s="8">
        <v>-20.984000000000002</v>
      </c>
      <c r="J6" s="8">
        <v>2.5470000000000002</v>
      </c>
      <c r="K6" s="8">
        <v>40.175894620666597</v>
      </c>
      <c r="L6" s="8">
        <v>13.439250479609999</v>
      </c>
      <c r="M6" s="9">
        <v>3.4862334819796801</v>
      </c>
      <c r="N6" s="6" t="s">
        <v>366</v>
      </c>
      <c r="O6" s="8" t="s">
        <v>393</v>
      </c>
      <c r="P6" s="13">
        <v>23651.805789435999</v>
      </c>
      <c r="Q6" s="14">
        <v>87.630728073120196</v>
      </c>
      <c r="R6" s="14">
        <v>27929</v>
      </c>
      <c r="S6" s="14">
        <v>27663</v>
      </c>
      <c r="T6" s="14">
        <v>27787</v>
      </c>
      <c r="U6" s="14" t="s">
        <v>356</v>
      </c>
    </row>
    <row r="7" spans="1:22">
      <c r="A7" s="7" t="s">
        <v>111</v>
      </c>
      <c r="B7" s="6" t="s">
        <v>151</v>
      </c>
      <c r="C7" s="6" t="s">
        <v>170</v>
      </c>
      <c r="D7" s="6" t="s">
        <v>364</v>
      </c>
      <c r="E7" s="6" t="s">
        <v>394</v>
      </c>
      <c r="F7" s="20" t="s">
        <v>395</v>
      </c>
      <c r="G7" s="7">
        <v>1.4</v>
      </c>
      <c r="H7" s="7">
        <v>5.7</v>
      </c>
      <c r="I7" s="8">
        <v>-20.984000000000002</v>
      </c>
      <c r="J7" s="8">
        <v>3.4540000000000002</v>
      </c>
      <c r="K7" s="8">
        <v>39.511579077435798</v>
      </c>
      <c r="L7" s="8">
        <v>13.3731446764774</v>
      </c>
      <c r="M7" s="9">
        <v>3.4455361057117502</v>
      </c>
      <c r="N7" s="6" t="s">
        <v>374</v>
      </c>
      <c r="O7" s="8" t="s">
        <v>396</v>
      </c>
      <c r="P7" s="13">
        <v>24690.2432644332</v>
      </c>
      <c r="Q7" s="14">
        <v>227.843856373465</v>
      </c>
      <c r="R7" s="14">
        <v>29503</v>
      </c>
      <c r="S7" s="14">
        <v>28354</v>
      </c>
      <c r="T7" s="14">
        <v>28934</v>
      </c>
      <c r="U7" s="14" t="s">
        <v>356</v>
      </c>
    </row>
    <row r="8" spans="1:22">
      <c r="A8" s="7" t="s">
        <v>121</v>
      </c>
      <c r="B8" s="6" t="s">
        <v>151</v>
      </c>
      <c r="C8" s="5" t="str">
        <f>VLOOKUP(A8,samples,4,0)</f>
        <v>Peskö</v>
      </c>
      <c r="D8" s="6">
        <v>12</v>
      </c>
      <c r="E8" s="6" t="s">
        <v>397</v>
      </c>
      <c r="F8" s="18" t="s">
        <v>398</v>
      </c>
      <c r="G8" s="21">
        <v>2.2999999999999998</v>
      </c>
      <c r="H8" s="7">
        <v>4.0999999999999996</v>
      </c>
      <c r="I8" s="8">
        <v>-21.146243599999998</v>
      </c>
      <c r="J8" s="8">
        <v>6.2897935</v>
      </c>
      <c r="K8" s="8">
        <v>43.691552728848997</v>
      </c>
      <c r="L8" s="8">
        <v>14.862309063623901</v>
      </c>
      <c r="M8" s="9">
        <v>3.4282868474541601</v>
      </c>
      <c r="N8" s="6" t="s">
        <v>366</v>
      </c>
      <c r="O8" s="8" t="s">
        <v>399</v>
      </c>
      <c r="P8" s="13">
        <v>42846.484588235799</v>
      </c>
      <c r="Q8" s="14">
        <v>721.55455406180897</v>
      </c>
      <c r="R8" s="14">
        <v>46846</v>
      </c>
      <c r="S8" s="14">
        <v>44401</v>
      </c>
      <c r="T8" s="14">
        <v>45417</v>
      </c>
      <c r="U8" s="14" t="s">
        <v>356</v>
      </c>
    </row>
    <row r="9" spans="1:22">
      <c r="A9" s="7" t="s">
        <v>8</v>
      </c>
      <c r="B9" s="6" t="s">
        <v>148</v>
      </c>
      <c r="C9" s="6" t="s">
        <v>149</v>
      </c>
      <c r="D9" s="6" t="s">
        <v>150</v>
      </c>
      <c r="E9" s="6" t="s">
        <v>368</v>
      </c>
      <c r="F9" s="6">
        <v>26.5</v>
      </c>
      <c r="G9" s="11">
        <v>0.7</v>
      </c>
      <c r="H9" s="7">
        <v>2.6</v>
      </c>
      <c r="I9" s="8">
        <v>-21.535433999999999</v>
      </c>
      <c r="J9" s="8">
        <v>6.3147241000000003</v>
      </c>
      <c r="K9" s="8">
        <v>41.174586174571097</v>
      </c>
      <c r="L9" s="8">
        <v>14.1350543845145</v>
      </c>
      <c r="M9" s="9">
        <v>3.39701700497909</v>
      </c>
      <c r="N9" s="12" t="s">
        <v>369</v>
      </c>
      <c r="O9" s="8" t="s">
        <v>370</v>
      </c>
      <c r="P9" s="13">
        <v>10242.3443592525</v>
      </c>
      <c r="Q9" s="14">
        <v>76.753140662869299</v>
      </c>
      <c r="R9" s="14">
        <v>12465</v>
      </c>
      <c r="S9" s="14">
        <v>11648</v>
      </c>
      <c r="T9" s="14">
        <v>11963</v>
      </c>
      <c r="U9" s="14" t="s">
        <v>356</v>
      </c>
    </row>
    <row r="10" spans="1:22">
      <c r="A10" s="7" t="s">
        <v>12</v>
      </c>
      <c r="B10" s="6" t="s">
        <v>151</v>
      </c>
      <c r="C10" s="5" t="str">
        <f>VLOOKUP(A10,samples,4,0)</f>
        <v>Peskö</v>
      </c>
      <c r="D10" s="6">
        <v>12</v>
      </c>
      <c r="E10" s="6" t="s">
        <v>387</v>
      </c>
      <c r="F10" s="18" t="s">
        <v>388</v>
      </c>
      <c r="G10" s="19" t="s">
        <v>389</v>
      </c>
      <c r="H10" s="7">
        <v>4.7</v>
      </c>
      <c r="I10" s="8">
        <v>-21.669034400000001</v>
      </c>
      <c r="J10" s="8">
        <v>4.4237820000000001</v>
      </c>
      <c r="K10" s="8">
        <v>42.927034801563103</v>
      </c>
      <c r="L10" s="8">
        <v>14.591306940828799</v>
      </c>
      <c r="M10" s="9">
        <v>3.4308573321838298</v>
      </c>
      <c r="N10" s="6" t="s">
        <v>366</v>
      </c>
      <c r="O10" s="8" t="s">
        <v>390</v>
      </c>
      <c r="P10" s="13">
        <v>43011.046192714399</v>
      </c>
      <c r="Q10" s="14">
        <v>743.14961692496502</v>
      </c>
      <c r="R10" s="14">
        <v>47078</v>
      </c>
      <c r="S10" s="14">
        <v>44443</v>
      </c>
      <c r="T10" s="14">
        <v>45549</v>
      </c>
      <c r="U10" s="14" t="s">
        <v>356</v>
      </c>
    </row>
    <row r="11" spans="1:22" s="37" customFormat="1">
      <c r="A11" s="7" t="s">
        <v>29</v>
      </c>
      <c r="B11" s="6" t="s">
        <v>155</v>
      </c>
      <c r="C11" s="6" t="s">
        <v>156</v>
      </c>
      <c r="D11" s="6" t="s">
        <v>157</v>
      </c>
      <c r="E11" s="6" t="s">
        <v>371</v>
      </c>
      <c r="F11" s="6">
        <v>75</v>
      </c>
      <c r="G11" s="7">
        <v>3</v>
      </c>
      <c r="H11" s="7">
        <v>4</v>
      </c>
      <c r="I11" s="8">
        <v>-20.977</v>
      </c>
      <c r="J11" s="8">
        <v>3.3109999999999999</v>
      </c>
      <c r="K11" s="8">
        <v>41.7977423742173</v>
      </c>
      <c r="L11" s="8">
        <v>13.9567508564368</v>
      </c>
      <c r="M11" s="9">
        <v>3.49248428466045</v>
      </c>
      <c r="N11" s="6" t="s">
        <v>366</v>
      </c>
      <c r="O11" s="8" t="s">
        <v>372</v>
      </c>
      <c r="P11" s="13">
        <v>21013.117826627</v>
      </c>
      <c r="Q11" s="14">
        <v>68.770030729222199</v>
      </c>
      <c r="R11" s="14">
        <v>25615</v>
      </c>
      <c r="S11" s="14">
        <v>25165</v>
      </c>
      <c r="T11" s="14">
        <v>25355</v>
      </c>
      <c r="U11" s="14" t="s">
        <v>356</v>
      </c>
      <c r="V11"/>
    </row>
    <row r="12" spans="1:22" s="37" customFormat="1">
      <c r="A12" s="7" t="s">
        <v>61</v>
      </c>
      <c r="B12" s="6" t="s">
        <v>161</v>
      </c>
      <c r="C12" s="6" t="s">
        <v>547</v>
      </c>
      <c r="D12" s="6" t="s">
        <v>364</v>
      </c>
      <c r="E12" s="6" t="s">
        <v>373</v>
      </c>
      <c r="F12" s="6">
        <v>32</v>
      </c>
      <c r="G12" s="7">
        <v>1.5</v>
      </c>
      <c r="H12" s="7">
        <v>4.7</v>
      </c>
      <c r="I12" s="8">
        <v>-20.891999999999999</v>
      </c>
      <c r="J12" s="8">
        <v>2.5179999999999998</v>
      </c>
      <c r="K12" s="8">
        <v>40.749624255789001</v>
      </c>
      <c r="L12" s="8">
        <v>13.820870912317799</v>
      </c>
      <c r="M12" s="9">
        <v>3.43838227679423</v>
      </c>
      <c r="N12" s="6" t="s">
        <v>374</v>
      </c>
      <c r="O12" s="8" t="s">
        <v>375</v>
      </c>
      <c r="P12" s="13">
        <v>17745.292720845198</v>
      </c>
      <c r="Q12" s="14">
        <v>129.05757662847199</v>
      </c>
      <c r="R12" s="14">
        <v>21956</v>
      </c>
      <c r="S12" s="14">
        <v>21055</v>
      </c>
      <c r="T12" s="14">
        <v>21545</v>
      </c>
      <c r="U12" s="14" t="s">
        <v>356</v>
      </c>
      <c r="V12"/>
    </row>
    <row r="13" spans="1:22">
      <c r="A13" s="15" t="s">
        <v>63</v>
      </c>
      <c r="B13" s="17" t="s">
        <v>163</v>
      </c>
      <c r="C13" s="17" t="s">
        <v>164</v>
      </c>
      <c r="D13" s="17" t="s">
        <v>377</v>
      </c>
      <c r="E13" s="17" t="s">
        <v>376</v>
      </c>
      <c r="F13" s="17">
        <v>56.6</v>
      </c>
      <c r="G13" s="15">
        <v>2.2999999999999998</v>
      </c>
      <c r="H13" s="15">
        <v>4.0999999999999996</v>
      </c>
      <c r="I13" s="26">
        <v>-23.123452400000001</v>
      </c>
      <c r="J13" s="26">
        <v>5.8657462000000002</v>
      </c>
      <c r="K13" s="26">
        <v>44.355141922578902</v>
      </c>
      <c r="L13" s="26">
        <v>14.5239189591195</v>
      </c>
      <c r="M13" s="16">
        <v>3.5614439836275902</v>
      </c>
      <c r="N13" s="17" t="s">
        <v>366</v>
      </c>
      <c r="O13" s="26" t="s">
        <v>378</v>
      </c>
      <c r="P13" s="27">
        <v>33601.1098367003</v>
      </c>
      <c r="Q13" s="28">
        <v>247.854492176197</v>
      </c>
      <c r="R13" s="28">
        <v>39267</v>
      </c>
      <c r="S13" s="28">
        <v>37601</v>
      </c>
      <c r="T13" s="28">
        <v>38523</v>
      </c>
      <c r="U13" s="28" t="s">
        <v>356</v>
      </c>
      <c r="V13" s="29" t="s">
        <v>517</v>
      </c>
    </row>
    <row r="14" spans="1:22">
      <c r="A14" s="7" t="s">
        <v>68</v>
      </c>
      <c r="B14" s="6" t="s">
        <v>148</v>
      </c>
      <c r="C14" s="6" t="s">
        <v>165</v>
      </c>
      <c r="D14" s="6" t="s">
        <v>166</v>
      </c>
      <c r="E14" s="6" t="s">
        <v>379</v>
      </c>
      <c r="F14" s="6">
        <v>30</v>
      </c>
      <c r="G14" s="7">
        <v>1.7</v>
      </c>
      <c r="H14" s="7">
        <v>5.7</v>
      </c>
      <c r="I14" s="8">
        <v>-21.508269299999998</v>
      </c>
      <c r="J14" s="8">
        <v>3.9937941000000001</v>
      </c>
      <c r="K14" s="8">
        <v>41.760292172363499</v>
      </c>
      <c r="L14" s="8">
        <v>14.480455786754799</v>
      </c>
      <c r="M14" s="9">
        <v>3.3631579029229202</v>
      </c>
      <c r="N14" s="6" t="s">
        <v>366</v>
      </c>
      <c r="O14" s="8" t="s">
        <v>380</v>
      </c>
      <c r="P14" s="13">
        <v>9985.6559144755302</v>
      </c>
      <c r="Q14" s="14">
        <v>32.271272425419298</v>
      </c>
      <c r="R14" s="14">
        <v>11686</v>
      </c>
      <c r="S14" s="14">
        <v>11270</v>
      </c>
      <c r="T14" s="14">
        <v>11444</v>
      </c>
      <c r="U14" s="14" t="s">
        <v>356</v>
      </c>
    </row>
    <row r="15" spans="1:22">
      <c r="A15" s="7" t="s">
        <v>6</v>
      </c>
      <c r="B15" s="6" t="s">
        <v>144</v>
      </c>
      <c r="C15" s="6" t="s">
        <v>431</v>
      </c>
      <c r="D15" s="6" t="s">
        <v>578</v>
      </c>
      <c r="E15" s="6" t="s">
        <v>365</v>
      </c>
      <c r="F15" s="6">
        <v>108.7</v>
      </c>
      <c r="G15" s="7">
        <v>5.5</v>
      </c>
      <c r="H15" s="7">
        <v>5.0999999999999996</v>
      </c>
      <c r="I15" s="8">
        <v>-20.826000000000001</v>
      </c>
      <c r="J15" s="8">
        <v>1.9510000000000001</v>
      </c>
      <c r="K15" s="8">
        <v>43.460593600094597</v>
      </c>
      <c r="L15" s="8">
        <v>15.0349396586869</v>
      </c>
      <c r="M15" s="9">
        <v>3.3710091086686802</v>
      </c>
      <c r="N15" s="6" t="s">
        <v>366</v>
      </c>
      <c r="O15" s="8" t="s">
        <v>367</v>
      </c>
      <c r="P15" s="10">
        <v>12486.4390288179</v>
      </c>
      <c r="Q15" s="10">
        <v>25.7093631203198</v>
      </c>
      <c r="R15" s="14">
        <v>14983</v>
      </c>
      <c r="S15" s="14">
        <v>14469</v>
      </c>
      <c r="T15" s="14">
        <v>14681</v>
      </c>
      <c r="U15" s="14" t="s">
        <v>515</v>
      </c>
    </row>
    <row r="16" spans="1:22">
      <c r="A16" s="7" t="s">
        <v>79</v>
      </c>
      <c r="B16" s="6" t="s">
        <v>162</v>
      </c>
      <c r="C16" s="6" t="s">
        <v>145</v>
      </c>
      <c r="D16" s="6" t="s">
        <v>364</v>
      </c>
      <c r="E16" s="6" t="s">
        <v>383</v>
      </c>
      <c r="F16" s="6">
        <v>49</v>
      </c>
      <c r="G16" s="7">
        <v>1.7</v>
      </c>
      <c r="H16" s="7">
        <v>3.5</v>
      </c>
      <c r="I16" s="8">
        <v>-21.885947600000002</v>
      </c>
      <c r="J16" s="8">
        <v>3.5939915999999998</v>
      </c>
      <c r="K16" s="8">
        <v>37.736880065424302</v>
      </c>
      <c r="L16" s="8">
        <v>13.150035433860401</v>
      </c>
      <c r="M16" s="9">
        <v>3.3466094278754501</v>
      </c>
      <c r="N16" s="6" t="s">
        <v>366</v>
      </c>
      <c r="O16" s="8" t="s">
        <v>384</v>
      </c>
      <c r="P16" s="13">
        <v>35369.382290560701</v>
      </c>
      <c r="Q16" s="14">
        <v>302.28371131002098</v>
      </c>
      <c r="R16" s="14">
        <v>41108</v>
      </c>
      <c r="S16" s="14">
        <v>39853</v>
      </c>
      <c r="T16" s="14">
        <v>40529</v>
      </c>
      <c r="U16" s="14" t="s">
        <v>515</v>
      </c>
    </row>
    <row r="17" spans="1:21">
      <c r="A17" s="22" t="s">
        <v>89</v>
      </c>
      <c r="B17" s="22" t="s">
        <v>146</v>
      </c>
      <c r="C17" s="22" t="s">
        <v>160</v>
      </c>
      <c r="D17" s="22" t="s">
        <v>410</v>
      </c>
      <c r="E17" s="6" t="s">
        <v>409</v>
      </c>
      <c r="F17" s="22">
        <v>88</v>
      </c>
      <c r="G17" s="24">
        <f t="shared" ref="G17:G25" si="0">F17*H17/100</f>
        <v>3.6079999999999997</v>
      </c>
      <c r="H17" s="25">
        <v>4.0999999999999996</v>
      </c>
      <c r="I17" s="22">
        <v>-20.92</v>
      </c>
      <c r="J17" s="22">
        <v>3.02</v>
      </c>
      <c r="K17" s="22" t="s">
        <v>430</v>
      </c>
      <c r="L17" s="22" t="s">
        <v>430</v>
      </c>
      <c r="M17" s="22" t="s">
        <v>430</v>
      </c>
      <c r="N17" s="6" t="s">
        <v>366</v>
      </c>
      <c r="O17" s="8" t="s">
        <v>409</v>
      </c>
      <c r="P17" s="22">
        <v>17420</v>
      </c>
      <c r="Q17" s="22">
        <v>40</v>
      </c>
      <c r="R17" s="14">
        <v>21165</v>
      </c>
      <c r="S17" s="14">
        <v>20866</v>
      </c>
      <c r="T17" s="14">
        <v>20982</v>
      </c>
      <c r="U17" s="14" t="s">
        <v>433</v>
      </c>
    </row>
    <row r="18" spans="1:21">
      <c r="A18" s="22" t="s">
        <v>90</v>
      </c>
      <c r="B18" s="22" t="s">
        <v>146</v>
      </c>
      <c r="C18" s="22" t="s">
        <v>160</v>
      </c>
      <c r="D18" s="22" t="s">
        <v>410</v>
      </c>
      <c r="E18" s="6" t="s">
        <v>411</v>
      </c>
      <c r="F18" s="22">
        <v>48</v>
      </c>
      <c r="G18" s="24">
        <f t="shared" si="0"/>
        <v>0.96</v>
      </c>
      <c r="H18" s="25">
        <v>2</v>
      </c>
      <c r="I18" s="22">
        <v>-21.99</v>
      </c>
      <c r="J18" s="22">
        <v>1.62</v>
      </c>
      <c r="K18" s="22" t="s">
        <v>430</v>
      </c>
      <c r="L18" s="22" t="s">
        <v>430</v>
      </c>
      <c r="M18" s="22" t="s">
        <v>430</v>
      </c>
      <c r="N18" s="6" t="s">
        <v>366</v>
      </c>
      <c r="O18" s="8" t="s">
        <v>411</v>
      </c>
      <c r="P18" s="22">
        <v>16560</v>
      </c>
      <c r="Q18" s="22">
        <v>40</v>
      </c>
      <c r="R18" s="14">
        <v>20160</v>
      </c>
      <c r="S18" s="14">
        <v>19873</v>
      </c>
      <c r="T18" s="14">
        <v>20005</v>
      </c>
      <c r="U18" s="14" t="s">
        <v>433</v>
      </c>
    </row>
    <row r="19" spans="1:21">
      <c r="A19" s="22" t="s">
        <v>103</v>
      </c>
      <c r="B19" s="22" t="s">
        <v>151</v>
      </c>
      <c r="C19" s="22" t="s">
        <v>577</v>
      </c>
      <c r="D19" s="22">
        <v>4</v>
      </c>
      <c r="E19" s="6" t="s">
        <v>402</v>
      </c>
      <c r="F19" s="22">
        <v>40</v>
      </c>
      <c r="G19" s="24">
        <f t="shared" si="0"/>
        <v>3.12</v>
      </c>
      <c r="H19" s="25">
        <v>7.8</v>
      </c>
      <c r="I19" s="22">
        <v>-21.55</v>
      </c>
      <c r="J19" s="22">
        <v>0.79</v>
      </c>
      <c r="K19" s="22" t="s">
        <v>430</v>
      </c>
      <c r="L19" s="22" t="s">
        <v>430</v>
      </c>
      <c r="M19" s="22" t="s">
        <v>430</v>
      </c>
      <c r="N19" s="6" t="s">
        <v>366</v>
      </c>
      <c r="O19" s="8" t="s">
        <v>402</v>
      </c>
      <c r="P19" s="22">
        <v>12110</v>
      </c>
      <c r="Q19" s="22">
        <v>30</v>
      </c>
      <c r="R19" s="14">
        <v>14084</v>
      </c>
      <c r="S19" s="14">
        <v>13815</v>
      </c>
      <c r="T19" s="14">
        <v>14015</v>
      </c>
      <c r="U19" s="14" t="s">
        <v>433</v>
      </c>
    </row>
    <row r="20" spans="1:21">
      <c r="A20" s="22" t="s">
        <v>112</v>
      </c>
      <c r="B20" s="22" t="s">
        <v>171</v>
      </c>
      <c r="C20" s="22" t="s">
        <v>172</v>
      </c>
      <c r="D20" s="22" t="s">
        <v>404</v>
      </c>
      <c r="E20" s="6" t="s">
        <v>403</v>
      </c>
      <c r="F20" s="22">
        <v>91</v>
      </c>
      <c r="G20" s="24">
        <f t="shared" si="0"/>
        <v>2.6389999999999998</v>
      </c>
      <c r="H20" s="25">
        <v>2.9</v>
      </c>
      <c r="I20" s="22">
        <v>-22.23</v>
      </c>
      <c r="J20" s="22">
        <v>6.18</v>
      </c>
      <c r="K20" s="22" t="s">
        <v>430</v>
      </c>
      <c r="L20" s="22" t="s">
        <v>430</v>
      </c>
      <c r="M20" s="22" t="s">
        <v>430</v>
      </c>
      <c r="N20" s="6" t="s">
        <v>366</v>
      </c>
      <c r="O20" s="8" t="s">
        <v>403</v>
      </c>
      <c r="P20" s="22">
        <v>24750</v>
      </c>
      <c r="Q20" s="22">
        <v>60</v>
      </c>
      <c r="R20" s="14">
        <v>29156</v>
      </c>
      <c r="S20" s="14">
        <v>28810</v>
      </c>
      <c r="T20" s="14">
        <v>28999</v>
      </c>
      <c r="U20" s="14" t="s">
        <v>433</v>
      </c>
    </row>
    <row r="21" spans="1:21">
      <c r="A21" s="22" t="s">
        <v>114</v>
      </c>
      <c r="B21" s="22" t="s">
        <v>171</v>
      </c>
      <c r="C21" s="22" t="s">
        <v>172</v>
      </c>
      <c r="D21" s="22">
        <v>12</v>
      </c>
      <c r="E21" s="6" t="s">
        <v>405</v>
      </c>
      <c r="F21" s="22">
        <v>57</v>
      </c>
      <c r="G21" s="24">
        <f t="shared" si="0"/>
        <v>1.881</v>
      </c>
      <c r="H21" s="25">
        <v>3.3</v>
      </c>
      <c r="I21" s="22">
        <v>-20.65</v>
      </c>
      <c r="J21" s="22">
        <v>5.25</v>
      </c>
      <c r="K21" s="22" t="s">
        <v>430</v>
      </c>
      <c r="L21" s="22" t="s">
        <v>430</v>
      </c>
      <c r="M21" s="22" t="s">
        <v>430</v>
      </c>
      <c r="N21" s="6" t="s">
        <v>366</v>
      </c>
      <c r="O21" s="8" t="s">
        <v>405</v>
      </c>
      <c r="P21" s="22">
        <v>25850</v>
      </c>
      <c r="Q21" s="22">
        <v>60</v>
      </c>
      <c r="R21" s="14">
        <v>30230</v>
      </c>
      <c r="S21" s="14">
        <v>29980</v>
      </c>
      <c r="T21" s="14">
        <v>30089</v>
      </c>
      <c r="U21" s="14" t="s">
        <v>433</v>
      </c>
    </row>
    <row r="22" spans="1:21">
      <c r="A22" s="22" t="s">
        <v>115</v>
      </c>
      <c r="B22" s="22" t="s">
        <v>173</v>
      </c>
      <c r="C22" s="22" t="s">
        <v>407</v>
      </c>
      <c r="D22" s="22" t="s">
        <v>364</v>
      </c>
      <c r="E22" s="6" t="s">
        <v>406</v>
      </c>
      <c r="F22" s="22">
        <v>70</v>
      </c>
      <c r="G22" s="24">
        <f t="shared" si="0"/>
        <v>3.36</v>
      </c>
      <c r="H22" s="25">
        <v>4.8</v>
      </c>
      <c r="I22" s="22">
        <v>-22.25</v>
      </c>
      <c r="J22" s="22">
        <v>5.48</v>
      </c>
      <c r="K22" s="22" t="s">
        <v>430</v>
      </c>
      <c r="L22" s="22" t="s">
        <v>430</v>
      </c>
      <c r="M22" s="22" t="s">
        <v>430</v>
      </c>
      <c r="N22" s="6" t="s">
        <v>366</v>
      </c>
      <c r="O22" s="8" t="s">
        <v>406</v>
      </c>
      <c r="P22" s="22">
        <v>9670</v>
      </c>
      <c r="Q22" s="22">
        <v>30</v>
      </c>
      <c r="R22" s="14">
        <v>11198</v>
      </c>
      <c r="S22" s="14">
        <v>10812</v>
      </c>
      <c r="T22" s="14">
        <v>11115</v>
      </c>
      <c r="U22" s="14" t="s">
        <v>433</v>
      </c>
    </row>
    <row r="23" spans="1:21">
      <c r="A23" s="22" t="s">
        <v>17</v>
      </c>
      <c r="B23" s="22" t="s">
        <v>152</v>
      </c>
      <c r="C23" s="22" t="s">
        <v>153</v>
      </c>
      <c r="D23" s="23" t="s">
        <v>154</v>
      </c>
      <c r="E23" s="6" t="s">
        <v>400</v>
      </c>
      <c r="F23" s="22">
        <v>42</v>
      </c>
      <c r="G23" s="24">
        <f t="shared" si="0"/>
        <v>3.3180000000000001</v>
      </c>
      <c r="H23" s="25">
        <v>7.9</v>
      </c>
      <c r="I23" s="22">
        <v>-21.74</v>
      </c>
      <c r="J23" s="22">
        <v>3.02</v>
      </c>
      <c r="K23" s="22" t="s">
        <v>430</v>
      </c>
      <c r="L23" s="22" t="s">
        <v>430</v>
      </c>
      <c r="M23" s="22" t="s">
        <v>430</v>
      </c>
      <c r="N23" s="6" t="s">
        <v>366</v>
      </c>
      <c r="O23" s="8" t="s">
        <v>400</v>
      </c>
      <c r="P23" s="22">
        <v>9860</v>
      </c>
      <c r="Q23" s="22">
        <v>30</v>
      </c>
      <c r="R23" s="14">
        <v>11388</v>
      </c>
      <c r="S23" s="14">
        <v>11205</v>
      </c>
      <c r="T23" s="14">
        <v>11252</v>
      </c>
      <c r="U23" s="14" t="s">
        <v>433</v>
      </c>
    </row>
    <row r="24" spans="1:21">
      <c r="A24" s="22" t="s">
        <v>18</v>
      </c>
      <c r="B24" s="22" t="s">
        <v>152</v>
      </c>
      <c r="C24" s="22" t="s">
        <v>153</v>
      </c>
      <c r="D24" s="23" t="s">
        <v>154</v>
      </c>
      <c r="E24" s="6" t="s">
        <v>401</v>
      </c>
      <c r="F24" s="22">
        <v>56</v>
      </c>
      <c r="G24" s="24">
        <f t="shared" si="0"/>
        <v>2.4640000000000004</v>
      </c>
      <c r="H24" s="25">
        <v>4.4000000000000004</v>
      </c>
      <c r="I24" s="22">
        <v>-21.97</v>
      </c>
      <c r="J24" s="22">
        <v>3.07</v>
      </c>
      <c r="K24" s="22" t="s">
        <v>430</v>
      </c>
      <c r="L24" s="22" t="s">
        <v>430</v>
      </c>
      <c r="M24" s="22" t="s">
        <v>430</v>
      </c>
      <c r="N24" s="6" t="s">
        <v>366</v>
      </c>
      <c r="O24" s="8" t="s">
        <v>401</v>
      </c>
      <c r="P24" s="22">
        <v>8820</v>
      </c>
      <c r="Q24" s="22">
        <v>25</v>
      </c>
      <c r="R24" s="14">
        <v>10119</v>
      </c>
      <c r="S24" s="14">
        <v>9700</v>
      </c>
      <c r="T24" s="14">
        <v>9848</v>
      </c>
      <c r="U24" s="14" t="s">
        <v>433</v>
      </c>
    </row>
    <row r="25" spans="1:21">
      <c r="A25" s="22" t="s">
        <v>36</v>
      </c>
      <c r="B25" s="22" t="s">
        <v>146</v>
      </c>
      <c r="C25" s="22" t="s">
        <v>158</v>
      </c>
      <c r="D25" s="23" t="s">
        <v>159</v>
      </c>
      <c r="E25" s="6" t="s">
        <v>408</v>
      </c>
      <c r="F25" s="22">
        <v>110</v>
      </c>
      <c r="G25" s="24">
        <f t="shared" si="0"/>
        <v>6.49</v>
      </c>
      <c r="H25" s="25">
        <v>5.9</v>
      </c>
      <c r="I25" s="22">
        <v>-21.33</v>
      </c>
      <c r="J25" s="22">
        <v>4.5999999999999996</v>
      </c>
      <c r="K25" s="22" t="s">
        <v>430</v>
      </c>
      <c r="L25" s="22" t="s">
        <v>430</v>
      </c>
      <c r="M25" s="22" t="s">
        <v>430</v>
      </c>
      <c r="N25" s="6" t="s">
        <v>366</v>
      </c>
      <c r="O25" s="8" t="s">
        <v>408</v>
      </c>
      <c r="P25" s="22">
        <v>8040</v>
      </c>
      <c r="Q25" s="22">
        <v>25</v>
      </c>
      <c r="R25" s="14">
        <v>9018</v>
      </c>
      <c r="S25" s="14">
        <v>8777</v>
      </c>
      <c r="T25" s="14">
        <v>8909</v>
      </c>
      <c r="U25" s="14" t="s">
        <v>433</v>
      </c>
    </row>
    <row r="28" spans="1:21" s="37" customFormat="1" ht="15">
      <c r="A28" s="30"/>
      <c r="B28" s="30"/>
      <c r="C28" s="30"/>
      <c r="D28" s="31"/>
      <c r="E28" s="32"/>
      <c r="F28" s="30"/>
      <c r="G28" s="33"/>
      <c r="H28" s="34"/>
      <c r="I28" s="30"/>
      <c r="J28" s="30"/>
      <c r="K28" s="30"/>
      <c r="L28" s="30"/>
      <c r="M28" s="30"/>
      <c r="N28" s="32"/>
      <c r="O28" s="35"/>
      <c r="P28" s="30"/>
      <c r="Q28" s="30"/>
      <c r="R28" s="36"/>
      <c r="S28" s="36"/>
      <c r="T28" s="36"/>
      <c r="U28" s="36"/>
    </row>
  </sheetData>
  <autoFilter ref="A2:V2" xr:uid="{D49FFCFF-6637-F444-BF4A-5928DB18D12D}">
    <sortState xmlns:xlrd2="http://schemas.microsoft.com/office/spreadsheetml/2017/richdata2" ref="A4:V25">
      <sortCondition descending="1" ref="U2:U25"/>
    </sortState>
  </autoFilter>
  <mergeCells count="20">
    <mergeCell ref="G1:G2"/>
    <mergeCell ref="H1:H2"/>
    <mergeCell ref="E1:E2"/>
    <mergeCell ref="U1:U2"/>
    <mergeCell ref="I1:I2"/>
    <mergeCell ref="J1:J2"/>
    <mergeCell ref="K1:K2"/>
    <mergeCell ref="L1:L2"/>
    <mergeCell ref="M1:M2"/>
    <mergeCell ref="N1:N2"/>
    <mergeCell ref="O1:O2"/>
    <mergeCell ref="P1:P2"/>
    <mergeCell ref="Q1:Q2"/>
    <mergeCell ref="R1:S1"/>
    <mergeCell ref="T1:T2"/>
    <mergeCell ref="A1:A2"/>
    <mergeCell ref="B1:B2"/>
    <mergeCell ref="C1:C2"/>
    <mergeCell ref="D1:D2"/>
    <mergeCell ref="F1:F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3</vt:i4>
      </vt:variant>
    </vt:vector>
  </HeadingPairs>
  <TitlesOfParts>
    <vt:vector size="3" baseType="lpstr">
      <vt:lpstr>Table S1</vt:lpstr>
      <vt:lpstr>Table S2</vt:lpstr>
      <vt:lpstr>Table S3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mateusz baca</dc:creator>
  <cp:lastModifiedBy>Gustavo Filippucci</cp:lastModifiedBy>
  <dcterms:created xsi:type="dcterms:W3CDTF">2020-09-16T06:40:12Z</dcterms:created>
  <dcterms:modified xsi:type="dcterms:W3CDTF">2025-12-05T12:58:02Z</dcterms:modified>
</cp:coreProperties>
</file>