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aferreri/Documents/Documents – Carla’s iMac/CARLA's Research/projects 2014/cytoviva/OS CYTO paper/CommunMed/last revision/"/>
    </mc:Choice>
  </mc:AlternateContent>
  <xr:revisionPtr revIDLastSave="0" documentId="13_ncr:1_{12951DE2-ABA5-7644-BEF2-4FB0852EDD13}" xr6:coauthVersionLast="47" xr6:coauthVersionMax="47" xr10:uidLastSave="{00000000-0000-0000-0000-000000000000}"/>
  <bookViews>
    <workbookView xWindow="0" yWindow="500" windowWidth="38640" windowHeight="21120" tabRatio="500" activeTab="4" xr2:uid="{00000000-000D-0000-FFFF-FFFF00000000}"/>
  </bookViews>
  <sheets>
    <sheet name="Clinical data NT and ASD" sheetId="8" r:id="rId1"/>
    <sheet name="HSI + mem lipidomic data of NT" sheetId="1" r:id="rId2"/>
    <sheet name="HSI + Mem lipidomic data of ASD" sheetId="2" r:id="rId3"/>
    <sheet name="HSI + mem lipidomic data of RBC" sheetId="6" r:id="rId4"/>
    <sheet name="HSI+mem lipidom. data H2O2-RBC 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D92" i="7" l="1"/>
  <c r="AC92" i="7"/>
  <c r="AB92" i="7"/>
  <c r="AA92" i="7"/>
  <c r="AH92" i="7" s="1"/>
  <c r="Z92" i="7"/>
  <c r="AF92" i="7" s="1"/>
  <c r="AH91" i="7"/>
  <c r="AG91" i="7"/>
  <c r="AD91" i="7"/>
  <c r="AC91" i="7"/>
  <c r="AE91" i="7" s="1"/>
  <c r="AB91" i="7"/>
  <c r="AA91" i="7"/>
  <c r="Z91" i="7"/>
  <c r="AF91" i="7" s="1"/>
  <c r="AG90" i="7"/>
  <c r="AD90" i="7"/>
  <c r="AC90" i="7"/>
  <c r="AB90" i="7"/>
  <c r="AA90" i="7"/>
  <c r="AH90" i="7" s="1"/>
  <c r="Z90" i="7"/>
  <c r="AF90" i="7" s="1"/>
  <c r="AD89" i="7"/>
  <c r="AC89" i="7"/>
  <c r="AB89" i="7"/>
  <c r="AA89" i="7"/>
  <c r="AH89" i="7" s="1"/>
  <c r="Z89" i="7"/>
  <c r="AD88" i="7"/>
  <c r="AC88" i="7"/>
  <c r="AB88" i="7"/>
  <c r="AA88" i="7"/>
  <c r="AH88" i="7" s="1"/>
  <c r="Z88" i="7"/>
  <c r="AF88" i="7" s="1"/>
  <c r="AH87" i="7"/>
  <c r="AG87" i="7"/>
  <c r="AD87" i="7"/>
  <c r="AC87" i="7"/>
  <c r="AB87" i="7"/>
  <c r="AA87" i="7"/>
  <c r="Z87" i="7"/>
  <c r="AF87" i="7" s="1"/>
  <c r="AF86" i="7"/>
  <c r="AD86" i="7"/>
  <c r="AE86" i="7" s="1"/>
  <c r="AC86" i="7"/>
  <c r="AB86" i="7"/>
  <c r="AA86" i="7"/>
  <c r="AH86" i="7" s="1"/>
  <c r="Z86" i="7"/>
  <c r="AD85" i="7"/>
  <c r="AC85" i="7"/>
  <c r="AB85" i="7"/>
  <c r="AA85" i="7"/>
  <c r="AH85" i="7" s="1"/>
  <c r="Z85" i="7"/>
  <c r="AD84" i="7"/>
  <c r="AC84" i="7"/>
  <c r="AE84" i="7" s="1"/>
  <c r="AB84" i="7"/>
  <c r="AA84" i="7"/>
  <c r="AH84" i="7" s="1"/>
  <c r="Z84" i="7"/>
  <c r="AF84" i="7" s="1"/>
  <c r="AD82" i="7"/>
  <c r="AC82" i="7"/>
  <c r="AB82" i="7"/>
  <c r="AA82" i="7"/>
  <c r="AH82" i="7" s="1"/>
  <c r="Z82" i="7"/>
  <c r="AF82" i="7" s="1"/>
  <c r="AH81" i="7"/>
  <c r="AG81" i="7"/>
  <c r="AD81" i="7"/>
  <c r="AC81" i="7"/>
  <c r="AB81" i="7"/>
  <c r="AA81" i="7"/>
  <c r="Z81" i="7"/>
  <c r="AF81" i="7" s="1"/>
  <c r="AD80" i="7"/>
  <c r="AC80" i="7"/>
  <c r="AE80" i="7" s="1"/>
  <c r="AB80" i="7"/>
  <c r="AA80" i="7"/>
  <c r="AH80" i="7" s="1"/>
  <c r="Z80" i="7"/>
  <c r="AF80" i="7" s="1"/>
  <c r="AD79" i="7"/>
  <c r="AC79" i="7"/>
  <c r="AB79" i="7"/>
  <c r="AA79" i="7"/>
  <c r="AH79" i="7" s="1"/>
  <c r="Z79" i="7"/>
  <c r="AD78" i="7"/>
  <c r="AC78" i="7"/>
  <c r="AB78" i="7"/>
  <c r="AA78" i="7"/>
  <c r="AH78" i="7" s="1"/>
  <c r="Z78" i="7"/>
  <c r="AF78" i="7" s="1"/>
  <c r="AH77" i="7"/>
  <c r="AG77" i="7"/>
  <c r="AD77" i="7"/>
  <c r="AC77" i="7"/>
  <c r="AB77" i="7"/>
  <c r="AA77" i="7"/>
  <c r="Z77" i="7"/>
  <c r="AF77" i="7" s="1"/>
  <c r="AD76" i="7"/>
  <c r="AC76" i="7"/>
  <c r="AE76" i="7" s="1"/>
  <c r="AB76" i="7"/>
  <c r="AA76" i="7"/>
  <c r="AH76" i="7" s="1"/>
  <c r="Z76" i="7"/>
  <c r="AD75" i="7"/>
  <c r="AC75" i="7"/>
  <c r="AB75" i="7"/>
  <c r="AA75" i="7"/>
  <c r="AH75" i="7" s="1"/>
  <c r="Z75" i="7"/>
  <c r="AF75" i="7" s="1"/>
  <c r="AG74" i="7"/>
  <c r="AD74" i="7"/>
  <c r="AC74" i="7"/>
  <c r="AE74" i="7" s="1"/>
  <c r="AB74" i="7"/>
  <c r="AA74" i="7"/>
  <c r="AH74" i="7" s="1"/>
  <c r="Z74" i="7"/>
  <c r="AF74" i="7" s="1"/>
  <c r="AD72" i="7"/>
  <c r="AE72" i="7" s="1"/>
  <c r="AC72" i="7"/>
  <c r="AB72" i="7"/>
  <c r="AA72" i="7"/>
  <c r="AH72" i="7" s="1"/>
  <c r="Z72" i="7"/>
  <c r="AF72" i="7" s="1"/>
  <c r="AD71" i="7"/>
  <c r="AC71" i="7"/>
  <c r="AE71" i="7" s="1"/>
  <c r="AB71" i="7"/>
  <c r="AA71" i="7"/>
  <c r="AH71" i="7" s="1"/>
  <c r="Z71" i="7"/>
  <c r="AD70" i="7"/>
  <c r="AC70" i="7"/>
  <c r="AE70" i="7" s="1"/>
  <c r="AB70" i="7"/>
  <c r="AA70" i="7"/>
  <c r="AH70" i="7" s="1"/>
  <c r="Z70" i="7"/>
  <c r="AF70" i="7" s="1"/>
  <c r="AF69" i="7"/>
  <c r="AD69" i="7"/>
  <c r="AE69" i="7" s="1"/>
  <c r="AC69" i="7"/>
  <c r="AB69" i="7"/>
  <c r="AA69" i="7"/>
  <c r="AH69" i="7" s="1"/>
  <c r="Z69" i="7"/>
  <c r="AD68" i="7"/>
  <c r="AE68" i="7" s="1"/>
  <c r="AC68" i="7"/>
  <c r="AB68" i="7"/>
  <c r="AA68" i="7"/>
  <c r="AH68" i="7" s="1"/>
  <c r="Z68" i="7"/>
  <c r="AF68" i="7" s="1"/>
  <c r="AD67" i="7"/>
  <c r="AC67" i="7"/>
  <c r="AE67" i="7" s="1"/>
  <c r="AB67" i="7"/>
  <c r="AA67" i="7"/>
  <c r="AH67" i="7" s="1"/>
  <c r="Z67" i="7"/>
  <c r="AF67" i="7" s="1"/>
  <c r="AD66" i="7"/>
  <c r="AC66" i="7"/>
  <c r="AB66" i="7"/>
  <c r="AA66" i="7"/>
  <c r="AH66" i="7" s="1"/>
  <c r="Z66" i="7"/>
  <c r="AF66" i="7" s="1"/>
  <c r="AH65" i="7"/>
  <c r="AG65" i="7"/>
  <c r="AD65" i="7"/>
  <c r="AE65" i="7" s="1"/>
  <c r="AC65" i="7"/>
  <c r="AB65" i="7"/>
  <c r="AA65" i="7"/>
  <c r="Z65" i="7"/>
  <c r="AF65" i="7" s="1"/>
  <c r="AG64" i="7"/>
  <c r="AD64" i="7"/>
  <c r="AC64" i="7"/>
  <c r="AB64" i="7"/>
  <c r="AA64" i="7"/>
  <c r="AH64" i="7" s="1"/>
  <c r="Z64" i="7"/>
  <c r="AF64" i="7" s="1"/>
  <c r="AD62" i="7"/>
  <c r="AC62" i="7"/>
  <c r="AB62" i="7"/>
  <c r="AA62" i="7"/>
  <c r="AH62" i="7" s="1"/>
  <c r="Z62" i="7"/>
  <c r="AD61" i="7"/>
  <c r="AC61" i="7"/>
  <c r="AB61" i="7"/>
  <c r="AA61" i="7"/>
  <c r="AH61" i="7" s="1"/>
  <c r="Z61" i="7"/>
  <c r="AF61" i="7" s="1"/>
  <c r="AH60" i="7"/>
  <c r="AG60" i="7"/>
  <c r="AD60" i="7"/>
  <c r="AC60" i="7"/>
  <c r="AE60" i="7" s="1"/>
  <c r="AB60" i="7"/>
  <c r="AA60" i="7"/>
  <c r="Z60" i="7"/>
  <c r="AF60" i="7" s="1"/>
  <c r="AH59" i="7"/>
  <c r="AG59" i="7"/>
  <c r="AF59" i="7"/>
  <c r="AD59" i="7"/>
  <c r="AE59" i="7" s="1"/>
  <c r="AC59" i="7"/>
  <c r="AB59" i="7"/>
  <c r="AA59" i="7"/>
  <c r="Z59" i="7"/>
  <c r="AD58" i="7"/>
  <c r="AC58" i="7"/>
  <c r="AB58" i="7"/>
  <c r="AA58" i="7"/>
  <c r="AH58" i="7" s="1"/>
  <c r="Z58" i="7"/>
  <c r="AD57" i="7"/>
  <c r="AC57" i="7"/>
  <c r="AB57" i="7"/>
  <c r="AA57" i="7"/>
  <c r="AH57" i="7" s="1"/>
  <c r="Z57" i="7"/>
  <c r="AF57" i="7" s="1"/>
  <c r="AD56" i="7"/>
  <c r="AE56" i="7" s="1"/>
  <c r="AC56" i="7"/>
  <c r="AB56" i="7"/>
  <c r="AA56" i="7"/>
  <c r="AH56" i="7" s="1"/>
  <c r="Z56" i="7"/>
  <c r="AF56" i="7" s="1"/>
  <c r="AH55" i="7"/>
  <c r="AG55" i="7"/>
  <c r="AD55" i="7"/>
  <c r="AE55" i="7" s="1"/>
  <c r="AC55" i="7"/>
  <c r="AB55" i="7"/>
  <c r="AA55" i="7"/>
  <c r="Z55" i="7"/>
  <c r="AF55" i="7" s="1"/>
  <c r="AD54" i="7"/>
  <c r="AC54" i="7"/>
  <c r="AE54" i="7" s="1"/>
  <c r="AB54" i="7"/>
  <c r="AA54" i="7"/>
  <c r="AH54" i="7" s="1"/>
  <c r="Z54" i="7"/>
  <c r="AF54" i="7" s="1"/>
  <c r="AD52" i="7"/>
  <c r="AC52" i="7"/>
  <c r="AB52" i="7"/>
  <c r="AA52" i="7"/>
  <c r="AH52" i="7" s="1"/>
  <c r="Z52" i="7"/>
  <c r="AE51" i="7"/>
  <c r="AD51" i="7"/>
  <c r="AC51" i="7"/>
  <c r="AB51" i="7"/>
  <c r="AA51" i="7"/>
  <c r="AH51" i="7" s="1"/>
  <c r="Z51" i="7"/>
  <c r="AF51" i="7" s="1"/>
  <c r="AD50" i="7"/>
  <c r="AC50" i="7"/>
  <c r="AB50" i="7"/>
  <c r="AA50" i="7"/>
  <c r="AH50" i="7" s="1"/>
  <c r="Z50" i="7"/>
  <c r="AF50" i="7" s="1"/>
  <c r="AD49" i="7"/>
  <c r="AC49" i="7"/>
  <c r="AE49" i="7" s="1"/>
  <c r="AB49" i="7"/>
  <c r="AA49" i="7"/>
  <c r="AH49" i="7" s="1"/>
  <c r="Z49" i="7"/>
  <c r="AD48" i="7"/>
  <c r="AC48" i="7"/>
  <c r="AB48" i="7"/>
  <c r="AA48" i="7"/>
  <c r="AH48" i="7" s="1"/>
  <c r="Z48" i="7"/>
  <c r="AD47" i="7"/>
  <c r="AC47" i="7"/>
  <c r="AE47" i="7" s="1"/>
  <c r="AB47" i="7"/>
  <c r="AA47" i="7"/>
  <c r="AH47" i="7" s="1"/>
  <c r="Z47" i="7"/>
  <c r="AD46" i="7"/>
  <c r="AC46" i="7"/>
  <c r="AB46" i="7"/>
  <c r="AA46" i="7"/>
  <c r="AH46" i="7" s="1"/>
  <c r="Z46" i="7"/>
  <c r="AF46" i="7" s="1"/>
  <c r="AD45" i="7"/>
  <c r="AC45" i="7"/>
  <c r="AB45" i="7"/>
  <c r="AA45" i="7"/>
  <c r="AH45" i="7" s="1"/>
  <c r="Z45" i="7"/>
  <c r="AD44" i="7"/>
  <c r="AC44" i="7"/>
  <c r="AE44" i="7" s="1"/>
  <c r="AB44" i="7"/>
  <c r="AA44" i="7"/>
  <c r="AH44" i="7" s="1"/>
  <c r="Z44" i="7"/>
  <c r="AH42" i="7"/>
  <c r="AG42" i="7"/>
  <c r="AF42" i="7"/>
  <c r="AD42" i="7"/>
  <c r="AC42" i="7"/>
  <c r="AB42" i="7"/>
  <c r="AA42" i="7"/>
  <c r="Z42" i="7"/>
  <c r="AD41" i="7"/>
  <c r="AC41" i="7"/>
  <c r="AB41" i="7"/>
  <c r="AA41" i="7"/>
  <c r="AH41" i="7" s="1"/>
  <c r="Z41" i="7"/>
  <c r="AF41" i="7" s="1"/>
  <c r="AD40" i="7"/>
  <c r="AC40" i="7"/>
  <c r="AB40" i="7"/>
  <c r="AA40" i="7"/>
  <c r="AH40" i="7" s="1"/>
  <c r="Z40" i="7"/>
  <c r="AF40" i="7" s="1"/>
  <c r="AD39" i="7"/>
  <c r="AC39" i="7"/>
  <c r="AE39" i="7" s="1"/>
  <c r="AB39" i="7"/>
  <c r="AA39" i="7"/>
  <c r="AH39" i="7" s="1"/>
  <c r="Z39" i="7"/>
  <c r="AF39" i="7" s="1"/>
  <c r="AH38" i="7"/>
  <c r="AG38" i="7"/>
  <c r="AD38" i="7"/>
  <c r="AC38" i="7"/>
  <c r="AB38" i="7"/>
  <c r="AA38" i="7"/>
  <c r="Z38" i="7"/>
  <c r="AF38" i="7" s="1"/>
  <c r="AH37" i="7"/>
  <c r="AG37" i="7"/>
  <c r="AF37" i="7"/>
  <c r="AD37" i="7"/>
  <c r="AE37" i="7" s="1"/>
  <c r="AC37" i="7"/>
  <c r="AB37" i="7"/>
  <c r="AA37" i="7"/>
  <c r="Z37" i="7"/>
  <c r="AD36" i="7"/>
  <c r="AC36" i="7"/>
  <c r="AE36" i="7" s="1"/>
  <c r="AB36" i="7"/>
  <c r="AA36" i="7"/>
  <c r="AH36" i="7" s="1"/>
  <c r="Z36" i="7"/>
  <c r="AF36" i="7" s="1"/>
  <c r="AD35" i="7"/>
  <c r="AC35" i="7"/>
  <c r="AE35" i="7" s="1"/>
  <c r="AB35" i="7"/>
  <c r="AA35" i="7"/>
  <c r="AH35" i="7" s="1"/>
  <c r="Z35" i="7"/>
  <c r="AD34" i="7"/>
  <c r="AC34" i="7"/>
  <c r="AE34" i="7" s="1"/>
  <c r="AB34" i="7"/>
  <c r="AA34" i="7"/>
  <c r="AH34" i="7" s="1"/>
  <c r="Z34" i="7"/>
  <c r="AF34" i="7" s="1"/>
  <c r="AH91" i="6"/>
  <c r="AG91" i="6"/>
  <c r="AF91" i="6"/>
  <c r="AE91" i="6"/>
  <c r="AD91" i="6"/>
  <c r="AC91" i="6"/>
  <c r="AB91" i="6"/>
  <c r="AA91" i="6"/>
  <c r="Z91" i="6"/>
  <c r="AH90" i="6"/>
  <c r="AG90" i="6"/>
  <c r="AF90" i="6"/>
  <c r="AD90" i="6"/>
  <c r="AC90" i="6"/>
  <c r="AE90" i="6" s="1"/>
  <c r="AB90" i="6"/>
  <c r="AA90" i="6"/>
  <c r="Z90" i="6"/>
  <c r="AD89" i="6"/>
  <c r="AC89" i="6"/>
  <c r="AE89" i="6" s="1"/>
  <c r="AB89" i="6"/>
  <c r="AA89" i="6"/>
  <c r="AH89" i="6" s="1"/>
  <c r="Z89" i="6"/>
  <c r="AF89" i="6" s="1"/>
  <c r="AE88" i="6"/>
  <c r="AD88" i="6"/>
  <c r="AC88" i="6"/>
  <c r="AB88" i="6"/>
  <c r="AA88" i="6"/>
  <c r="AH88" i="6" s="1"/>
  <c r="Z88" i="6"/>
  <c r="AF88" i="6" s="1"/>
  <c r="AD87" i="6"/>
  <c r="AC87" i="6"/>
  <c r="AE87" i="6" s="1"/>
  <c r="AB87" i="6"/>
  <c r="AA87" i="6"/>
  <c r="AH87" i="6" s="1"/>
  <c r="Z87" i="6"/>
  <c r="AF87" i="6" s="1"/>
  <c r="AH86" i="6"/>
  <c r="AG86" i="6"/>
  <c r="AD86" i="6"/>
  <c r="AC86" i="6"/>
  <c r="AE86" i="6" s="1"/>
  <c r="AB86" i="6"/>
  <c r="AA86" i="6"/>
  <c r="Z86" i="6"/>
  <c r="AF86" i="6" s="1"/>
  <c r="AH85" i="6"/>
  <c r="AG85" i="6"/>
  <c r="AF85" i="6"/>
  <c r="AE85" i="6"/>
  <c r="AD85" i="6"/>
  <c r="AC85" i="6"/>
  <c r="AB85" i="6"/>
  <c r="AA85" i="6"/>
  <c r="Z85" i="6"/>
  <c r="AH84" i="6"/>
  <c r="AF84" i="6"/>
  <c r="AE84" i="6"/>
  <c r="AD84" i="6"/>
  <c r="AC84" i="6"/>
  <c r="AB84" i="6"/>
  <c r="AA84" i="6"/>
  <c r="AG84" i="6" s="1"/>
  <c r="Z84" i="6"/>
  <c r="AD83" i="6"/>
  <c r="AC83" i="6"/>
  <c r="AE83" i="6" s="1"/>
  <c r="AB83" i="6"/>
  <c r="AA83" i="6"/>
  <c r="AH83" i="6" s="1"/>
  <c r="Z83" i="6"/>
  <c r="AF83" i="6" s="1"/>
  <c r="AH81" i="6"/>
  <c r="AG81" i="6"/>
  <c r="AD81" i="6"/>
  <c r="AC81" i="6"/>
  <c r="AE81" i="6" s="1"/>
  <c r="AB81" i="6"/>
  <c r="AA81" i="6"/>
  <c r="Z81" i="6"/>
  <c r="AF81" i="6" s="1"/>
  <c r="AH80" i="6"/>
  <c r="AG80" i="6"/>
  <c r="AF80" i="6"/>
  <c r="AE80" i="6"/>
  <c r="AD80" i="6"/>
  <c r="AC80" i="6"/>
  <c r="AB80" i="6"/>
  <c r="AA80" i="6"/>
  <c r="Z80" i="6"/>
  <c r="AH79" i="6"/>
  <c r="AF79" i="6"/>
  <c r="AE79" i="6"/>
  <c r="AD79" i="6"/>
  <c r="AC79" i="6"/>
  <c r="AB79" i="6"/>
  <c r="AA79" i="6"/>
  <c r="AG79" i="6" s="1"/>
  <c r="Z79" i="6"/>
  <c r="AD78" i="6"/>
  <c r="AC78" i="6"/>
  <c r="AE78" i="6" s="1"/>
  <c r="AB78" i="6"/>
  <c r="AA78" i="6"/>
  <c r="AH78" i="6" s="1"/>
  <c r="Z78" i="6"/>
  <c r="AF78" i="6" s="1"/>
  <c r="AH77" i="6"/>
  <c r="AG77" i="6"/>
  <c r="AD77" i="6"/>
  <c r="AC77" i="6"/>
  <c r="AE77" i="6" s="1"/>
  <c r="AB77" i="6"/>
  <c r="AA77" i="6"/>
  <c r="Z77" i="6"/>
  <c r="AF77" i="6" s="1"/>
  <c r="AH76" i="6"/>
  <c r="AG76" i="6"/>
  <c r="AF76" i="6"/>
  <c r="AE76" i="6"/>
  <c r="AD76" i="6"/>
  <c r="AC76" i="6"/>
  <c r="AB76" i="6"/>
  <c r="AA76" i="6"/>
  <c r="Z76" i="6"/>
  <c r="AH75" i="6"/>
  <c r="AF75" i="6"/>
  <c r="AE75" i="6"/>
  <c r="AD75" i="6"/>
  <c r="AC75" i="6"/>
  <c r="AB75" i="6"/>
  <c r="AA75" i="6"/>
  <c r="AG75" i="6" s="1"/>
  <c r="Z75" i="6"/>
  <c r="AD74" i="6"/>
  <c r="AC74" i="6"/>
  <c r="AE74" i="6" s="1"/>
  <c r="AB74" i="6"/>
  <c r="AA74" i="6"/>
  <c r="AH74" i="6" s="1"/>
  <c r="Z74" i="6"/>
  <c r="AF74" i="6" s="1"/>
  <c r="AH73" i="6"/>
  <c r="AG73" i="6"/>
  <c r="AD73" i="6"/>
  <c r="AC73" i="6"/>
  <c r="AE73" i="6" s="1"/>
  <c r="AB73" i="6"/>
  <c r="AA73" i="6"/>
  <c r="Z73" i="6"/>
  <c r="AF73" i="6" s="1"/>
  <c r="AH71" i="6"/>
  <c r="AG71" i="6"/>
  <c r="AF71" i="6"/>
  <c r="AE71" i="6"/>
  <c r="AD71" i="6"/>
  <c r="AC71" i="6"/>
  <c r="AB71" i="6"/>
  <c r="AA71" i="6"/>
  <c r="Z71" i="6"/>
  <c r="AH70" i="6"/>
  <c r="AF70" i="6"/>
  <c r="AE70" i="6"/>
  <c r="AD70" i="6"/>
  <c r="AC70" i="6"/>
  <c r="AB70" i="6"/>
  <c r="AA70" i="6"/>
  <c r="AG70" i="6" s="1"/>
  <c r="Z70" i="6"/>
  <c r="AD69" i="6"/>
  <c r="AC69" i="6"/>
  <c r="AE69" i="6" s="1"/>
  <c r="AB69" i="6"/>
  <c r="AA69" i="6"/>
  <c r="AH69" i="6" s="1"/>
  <c r="Z69" i="6"/>
  <c r="AF69" i="6" s="1"/>
  <c r="AH68" i="6"/>
  <c r="AG68" i="6"/>
  <c r="AD68" i="6"/>
  <c r="AC68" i="6"/>
  <c r="AE68" i="6" s="1"/>
  <c r="AB68" i="6"/>
  <c r="AA68" i="6"/>
  <c r="Z68" i="6"/>
  <c r="AF68" i="6" s="1"/>
  <c r="AH67" i="6"/>
  <c r="AG67" i="6"/>
  <c r="AF67" i="6"/>
  <c r="AE67" i="6"/>
  <c r="AD67" i="6"/>
  <c r="AC67" i="6"/>
  <c r="AB67" i="6"/>
  <c r="AA67" i="6"/>
  <c r="Z67" i="6"/>
  <c r="AH66" i="6"/>
  <c r="AF66" i="6"/>
  <c r="AE66" i="6"/>
  <c r="AD66" i="6"/>
  <c r="AC66" i="6"/>
  <c r="AB66" i="6"/>
  <c r="AA66" i="6"/>
  <c r="AG66" i="6" s="1"/>
  <c r="Z66" i="6"/>
  <c r="AD65" i="6"/>
  <c r="AC65" i="6"/>
  <c r="AE65" i="6" s="1"/>
  <c r="AB65" i="6"/>
  <c r="AA65" i="6"/>
  <c r="AH65" i="6" s="1"/>
  <c r="Z65" i="6"/>
  <c r="AF65" i="6" s="1"/>
  <c r="AH64" i="6"/>
  <c r="AG64" i="6"/>
  <c r="AD64" i="6"/>
  <c r="AC64" i="6"/>
  <c r="AE64" i="6" s="1"/>
  <c r="AB64" i="6"/>
  <c r="AA64" i="6"/>
  <c r="Z64" i="6"/>
  <c r="AF64" i="6" s="1"/>
  <c r="AH63" i="6"/>
  <c r="AG63" i="6"/>
  <c r="AF63" i="6"/>
  <c r="AE63" i="6"/>
  <c r="AD63" i="6"/>
  <c r="AC63" i="6"/>
  <c r="AB63" i="6"/>
  <c r="AA63" i="6"/>
  <c r="Z63" i="6"/>
  <c r="AH61" i="6"/>
  <c r="AF61" i="6"/>
  <c r="AE61" i="6"/>
  <c r="AD61" i="6"/>
  <c r="AC61" i="6"/>
  <c r="AB61" i="6"/>
  <c r="AA61" i="6"/>
  <c r="AG61" i="6" s="1"/>
  <c r="Z61" i="6"/>
  <c r="AD60" i="6"/>
  <c r="AC60" i="6"/>
  <c r="AE60" i="6" s="1"/>
  <c r="AB60" i="6"/>
  <c r="AA60" i="6"/>
  <c r="AH60" i="6" s="1"/>
  <c r="Z60" i="6"/>
  <c r="AF60" i="6" s="1"/>
  <c r="AH59" i="6"/>
  <c r="AG59" i="6"/>
  <c r="AD59" i="6"/>
  <c r="AC59" i="6"/>
  <c r="AE59" i="6" s="1"/>
  <c r="AB59" i="6"/>
  <c r="AA59" i="6"/>
  <c r="Z59" i="6"/>
  <c r="AF59" i="6" s="1"/>
  <c r="AH58" i="6"/>
  <c r="AG58" i="6"/>
  <c r="AF58" i="6"/>
  <c r="AE58" i="6"/>
  <c r="AD58" i="6"/>
  <c r="AC58" i="6"/>
  <c r="AB58" i="6"/>
  <c r="AA58" i="6"/>
  <c r="Z58" i="6"/>
  <c r="AH57" i="6"/>
  <c r="AF57" i="6"/>
  <c r="AE57" i="6"/>
  <c r="AD57" i="6"/>
  <c r="AC57" i="6"/>
  <c r="AB57" i="6"/>
  <c r="AA57" i="6"/>
  <c r="AG57" i="6" s="1"/>
  <c r="Z57" i="6"/>
  <c r="AD56" i="6"/>
  <c r="AC56" i="6"/>
  <c r="AE56" i="6" s="1"/>
  <c r="AB56" i="6"/>
  <c r="AA56" i="6"/>
  <c r="AH56" i="6" s="1"/>
  <c r="Z56" i="6"/>
  <c r="AF56" i="6" s="1"/>
  <c r="AH55" i="6"/>
  <c r="AG55" i="6"/>
  <c r="AD55" i="6"/>
  <c r="AC55" i="6"/>
  <c r="AE55" i="6" s="1"/>
  <c r="AB55" i="6"/>
  <c r="AA55" i="6"/>
  <c r="Z55" i="6"/>
  <c r="AF55" i="6" s="1"/>
  <c r="AH54" i="6"/>
  <c r="AG54" i="6"/>
  <c r="AF54" i="6"/>
  <c r="AE54" i="6"/>
  <c r="AD54" i="6"/>
  <c r="AC54" i="6"/>
  <c r="AB54" i="6"/>
  <c r="AA54" i="6"/>
  <c r="Z54" i="6"/>
  <c r="AH53" i="6"/>
  <c r="AF53" i="6"/>
  <c r="AE53" i="6"/>
  <c r="AD53" i="6"/>
  <c r="AC53" i="6"/>
  <c r="AB53" i="6"/>
  <c r="AA53" i="6"/>
  <c r="AG53" i="6" s="1"/>
  <c r="Z53" i="6"/>
  <c r="AD51" i="6"/>
  <c r="AC51" i="6"/>
  <c r="AE51" i="6" s="1"/>
  <c r="AB51" i="6"/>
  <c r="AA51" i="6"/>
  <c r="AH51" i="6" s="1"/>
  <c r="Z51" i="6"/>
  <c r="AF51" i="6" s="1"/>
  <c r="AH50" i="6"/>
  <c r="AG50" i="6"/>
  <c r="AD50" i="6"/>
  <c r="AC50" i="6"/>
  <c r="AE50" i="6" s="1"/>
  <c r="AB50" i="6"/>
  <c r="AA50" i="6"/>
  <c r="Z50" i="6"/>
  <c r="AF50" i="6" s="1"/>
  <c r="AH49" i="6"/>
  <c r="AG49" i="6"/>
  <c r="AF49" i="6"/>
  <c r="AE49" i="6"/>
  <c r="AD49" i="6"/>
  <c r="AC49" i="6"/>
  <c r="AB49" i="6"/>
  <c r="AA49" i="6"/>
  <c r="Z49" i="6"/>
  <c r="AH48" i="6"/>
  <c r="AF48" i="6"/>
  <c r="AE48" i="6"/>
  <c r="AD48" i="6"/>
  <c r="AC48" i="6"/>
  <c r="AB48" i="6"/>
  <c r="AA48" i="6"/>
  <c r="AG48" i="6" s="1"/>
  <c r="Z48" i="6"/>
  <c r="AD47" i="6"/>
  <c r="AC47" i="6"/>
  <c r="AE47" i="6" s="1"/>
  <c r="AB47" i="6"/>
  <c r="AA47" i="6"/>
  <c r="AH47" i="6" s="1"/>
  <c r="Z47" i="6"/>
  <c r="AF47" i="6" s="1"/>
  <c r="AH46" i="6"/>
  <c r="AG46" i="6"/>
  <c r="AD46" i="6"/>
  <c r="AC46" i="6"/>
  <c r="AE46" i="6" s="1"/>
  <c r="AB46" i="6"/>
  <c r="AA46" i="6"/>
  <c r="Z46" i="6"/>
  <c r="AF46" i="6" s="1"/>
  <c r="AH45" i="6"/>
  <c r="AG45" i="6"/>
  <c r="AF45" i="6"/>
  <c r="AE45" i="6"/>
  <c r="AD45" i="6"/>
  <c r="AC45" i="6"/>
  <c r="AB45" i="6"/>
  <c r="AA45" i="6"/>
  <c r="Z45" i="6"/>
  <c r="AH44" i="6"/>
  <c r="AF44" i="6"/>
  <c r="AE44" i="6"/>
  <c r="AD44" i="6"/>
  <c r="AC44" i="6"/>
  <c r="AB44" i="6"/>
  <c r="AA44" i="6"/>
  <c r="AG44" i="6" s="1"/>
  <c r="Z44" i="6"/>
  <c r="AD43" i="6"/>
  <c r="AC43" i="6"/>
  <c r="AE43" i="6" s="1"/>
  <c r="AB43" i="6"/>
  <c r="AA43" i="6"/>
  <c r="AH43" i="6" s="1"/>
  <c r="Z43" i="6"/>
  <c r="AF43" i="6" s="1"/>
  <c r="AH41" i="6"/>
  <c r="AG41" i="6"/>
  <c r="AD41" i="6"/>
  <c r="AC41" i="6"/>
  <c r="AE41" i="6" s="1"/>
  <c r="AB41" i="6"/>
  <c r="AA41" i="6"/>
  <c r="Z41" i="6"/>
  <c r="AF41" i="6" s="1"/>
  <c r="AH40" i="6"/>
  <c r="AG40" i="6"/>
  <c r="AF40" i="6"/>
  <c r="AE40" i="6"/>
  <c r="AD40" i="6"/>
  <c r="AC40" i="6"/>
  <c r="AB40" i="6"/>
  <c r="AA40" i="6"/>
  <c r="Z40" i="6"/>
  <c r="AH39" i="6"/>
  <c r="AF39" i="6"/>
  <c r="AE39" i="6"/>
  <c r="AD39" i="6"/>
  <c r="AC39" i="6"/>
  <c r="AB39" i="6"/>
  <c r="AA39" i="6"/>
  <c r="AG39" i="6" s="1"/>
  <c r="Z39" i="6"/>
  <c r="AD38" i="6"/>
  <c r="AC38" i="6"/>
  <c r="AE38" i="6" s="1"/>
  <c r="AB38" i="6"/>
  <c r="AA38" i="6"/>
  <c r="AH38" i="6" s="1"/>
  <c r="Z38" i="6"/>
  <c r="AF38" i="6" s="1"/>
  <c r="AH37" i="6"/>
  <c r="AG37" i="6"/>
  <c r="AD37" i="6"/>
  <c r="AC37" i="6"/>
  <c r="AE37" i="6" s="1"/>
  <c r="AB37" i="6"/>
  <c r="AA37" i="6"/>
  <c r="Z37" i="6"/>
  <c r="AF37" i="6" s="1"/>
  <c r="AH36" i="6"/>
  <c r="AG36" i="6"/>
  <c r="AF36" i="6"/>
  <c r="AE36" i="6"/>
  <c r="AD36" i="6"/>
  <c r="AC36" i="6"/>
  <c r="AB36" i="6"/>
  <c r="AA36" i="6"/>
  <c r="Z36" i="6"/>
  <c r="AH35" i="6"/>
  <c r="AF35" i="6"/>
  <c r="AE35" i="6"/>
  <c r="AD35" i="6"/>
  <c r="AC35" i="6"/>
  <c r="AB35" i="6"/>
  <c r="AA35" i="6"/>
  <c r="AG35" i="6" s="1"/>
  <c r="Z35" i="6"/>
  <c r="AD34" i="6"/>
  <c r="AC34" i="6"/>
  <c r="AE34" i="6" s="1"/>
  <c r="AB34" i="6"/>
  <c r="AA34" i="6"/>
  <c r="AH34" i="6" s="1"/>
  <c r="Z34" i="6"/>
  <c r="AF34" i="6" s="1"/>
  <c r="AH33" i="6"/>
  <c r="AG33" i="6"/>
  <c r="AD33" i="6"/>
  <c r="AC33" i="6"/>
  <c r="AE33" i="6" s="1"/>
  <c r="AB33" i="6"/>
  <c r="AA33" i="6"/>
  <c r="Z33" i="6"/>
  <c r="AF33" i="6" s="1"/>
  <c r="AF47" i="7" l="1"/>
  <c r="AE57" i="7"/>
  <c r="AE64" i="7"/>
  <c r="AG69" i="7"/>
  <c r="AG86" i="7"/>
  <c r="AE90" i="7"/>
  <c r="AE41" i="7"/>
  <c r="AF44" i="7"/>
  <c r="AG47" i="7"/>
  <c r="AF58" i="7"/>
  <c r="AE61" i="7"/>
  <c r="AE78" i="7"/>
  <c r="AF85" i="7"/>
  <c r="AE88" i="7"/>
  <c r="AG41" i="7"/>
  <c r="AE46" i="7"/>
  <c r="AF48" i="7"/>
  <c r="AF62" i="7"/>
  <c r="AE66" i="7"/>
  <c r="AE82" i="7"/>
  <c r="AF89" i="7"/>
  <c r="AE92" i="7"/>
  <c r="AG51" i="7"/>
  <c r="AE58" i="7"/>
  <c r="AG68" i="7"/>
  <c r="AG78" i="7"/>
  <c r="AE85" i="7"/>
  <c r="AG46" i="7"/>
  <c r="AE50" i="7"/>
  <c r="AE87" i="7"/>
  <c r="AG34" i="7"/>
  <c r="AE38" i="7"/>
  <c r="AF45" i="7"/>
  <c r="AE48" i="7"/>
  <c r="AF52" i="7"/>
  <c r="AG56" i="7"/>
  <c r="AE62" i="7"/>
  <c r="AG72" i="7"/>
  <c r="AE77" i="7"/>
  <c r="AF79" i="7"/>
  <c r="AG82" i="7"/>
  <c r="AE89" i="7"/>
  <c r="AF35" i="7"/>
  <c r="AE40" i="7"/>
  <c r="AG50" i="7"/>
  <c r="AF71" i="7"/>
  <c r="AE75" i="7"/>
  <c r="AE42" i="7"/>
  <c r="AF49" i="7"/>
  <c r="AE81" i="7"/>
  <c r="AE45" i="7"/>
  <c r="AE52" i="7"/>
  <c r="AF76" i="7"/>
  <c r="AE79" i="7"/>
  <c r="AG36" i="7"/>
  <c r="AG40" i="7"/>
  <c r="AG45" i="7"/>
  <c r="AG49" i="7"/>
  <c r="AG54" i="7"/>
  <c r="AG58" i="7"/>
  <c r="AG62" i="7"/>
  <c r="AG67" i="7"/>
  <c r="AG71" i="7"/>
  <c r="AG76" i="7"/>
  <c r="AG80" i="7"/>
  <c r="AG85" i="7"/>
  <c r="AG89" i="7"/>
  <c r="AG35" i="7"/>
  <c r="AG39" i="7"/>
  <c r="AG44" i="7"/>
  <c r="AG48" i="7"/>
  <c r="AG52" i="7"/>
  <c r="AG57" i="7"/>
  <c r="AG61" i="7"/>
  <c r="AG66" i="7"/>
  <c r="AG70" i="7"/>
  <c r="AG75" i="7"/>
  <c r="AG79" i="7"/>
  <c r="AG84" i="7"/>
  <c r="AG88" i="7"/>
  <c r="AG92" i="7"/>
  <c r="AG89" i="6"/>
  <c r="AG88" i="6"/>
  <c r="AG34" i="6"/>
  <c r="AG38" i="6"/>
  <c r="AG43" i="6"/>
  <c r="AG47" i="6"/>
  <c r="AG51" i="6"/>
  <c r="AG56" i="6"/>
  <c r="AG60" i="6"/>
  <c r="AG65" i="6"/>
  <c r="AG69" i="6"/>
  <c r="AG74" i="6"/>
  <c r="AG78" i="6"/>
  <c r="AG83" i="6"/>
  <c r="AG87" i="6"/>
  <c r="I345" i="2"/>
  <c r="H345" i="2"/>
  <c r="G345" i="2"/>
  <c r="F345" i="2"/>
  <c r="E345" i="2"/>
  <c r="D345" i="2"/>
  <c r="C345" i="2"/>
  <c r="B345" i="2"/>
  <c r="I344" i="2"/>
  <c r="H344" i="2"/>
  <c r="G344" i="2"/>
  <c r="F344" i="2"/>
  <c r="E344" i="2"/>
  <c r="D344" i="2"/>
  <c r="C344" i="2"/>
  <c r="B344" i="2"/>
  <c r="I333" i="2"/>
  <c r="H333" i="2"/>
  <c r="G333" i="2"/>
  <c r="F333" i="2"/>
  <c r="E333" i="2"/>
  <c r="D333" i="2"/>
  <c r="C333" i="2"/>
  <c r="B333" i="2"/>
  <c r="I332" i="2"/>
  <c r="H332" i="2"/>
  <c r="G332" i="2"/>
  <c r="F332" i="2"/>
  <c r="E332" i="2"/>
  <c r="D332" i="2"/>
  <c r="C332" i="2"/>
  <c r="B332" i="2"/>
  <c r="I321" i="2"/>
  <c r="H321" i="2"/>
  <c r="G321" i="2"/>
  <c r="F321" i="2"/>
  <c r="E321" i="2"/>
  <c r="D321" i="2"/>
  <c r="C321" i="2"/>
  <c r="B321" i="2"/>
  <c r="I320" i="2"/>
  <c r="H320" i="2"/>
  <c r="G320" i="2"/>
  <c r="F320" i="2"/>
  <c r="E320" i="2"/>
  <c r="D320" i="2"/>
  <c r="C320" i="2"/>
  <c r="B320" i="2"/>
  <c r="I309" i="2"/>
  <c r="H309" i="2"/>
  <c r="G309" i="2"/>
  <c r="F309" i="2"/>
  <c r="E309" i="2"/>
  <c r="D309" i="2"/>
  <c r="C309" i="2"/>
  <c r="B309" i="2"/>
  <c r="I308" i="2"/>
  <c r="H308" i="2"/>
  <c r="G308" i="2"/>
  <c r="F308" i="2"/>
  <c r="E308" i="2"/>
  <c r="D308" i="2"/>
  <c r="C308" i="2"/>
  <c r="B308" i="2"/>
  <c r="I297" i="2"/>
  <c r="H297" i="2"/>
  <c r="G297" i="2"/>
  <c r="F297" i="2"/>
  <c r="E297" i="2"/>
  <c r="D297" i="2"/>
  <c r="C297" i="2"/>
  <c r="B297" i="2"/>
  <c r="I296" i="2"/>
  <c r="H296" i="2"/>
  <c r="G296" i="2"/>
  <c r="F296" i="2"/>
  <c r="E296" i="2"/>
  <c r="D296" i="2"/>
  <c r="C296" i="2"/>
  <c r="B296" i="2"/>
  <c r="I285" i="2"/>
  <c r="H285" i="2"/>
  <c r="G285" i="2"/>
  <c r="F285" i="2"/>
  <c r="E285" i="2"/>
  <c r="D285" i="2"/>
  <c r="C285" i="2"/>
  <c r="B285" i="2"/>
  <c r="I284" i="2"/>
  <c r="H284" i="2"/>
  <c r="G284" i="2"/>
  <c r="F284" i="2"/>
  <c r="E284" i="2"/>
  <c r="D284" i="2"/>
  <c r="C284" i="2"/>
  <c r="B284" i="2"/>
  <c r="I273" i="2"/>
  <c r="H273" i="2"/>
  <c r="G273" i="2"/>
  <c r="F273" i="2"/>
  <c r="E273" i="2"/>
  <c r="D273" i="2"/>
  <c r="C273" i="2"/>
  <c r="B273" i="2"/>
  <c r="I272" i="2"/>
  <c r="H272" i="2"/>
  <c r="G272" i="2"/>
  <c r="F272" i="2"/>
  <c r="E272" i="2"/>
  <c r="D272" i="2"/>
  <c r="C272" i="2"/>
  <c r="B272" i="2"/>
  <c r="I261" i="2"/>
  <c r="H261" i="2"/>
  <c r="G261" i="2"/>
  <c r="F261" i="2"/>
  <c r="E261" i="2"/>
  <c r="D261" i="2"/>
  <c r="C261" i="2"/>
  <c r="B261" i="2"/>
  <c r="I260" i="2"/>
  <c r="H260" i="2"/>
  <c r="G260" i="2"/>
  <c r="F260" i="2"/>
  <c r="E260" i="2"/>
  <c r="D260" i="2"/>
  <c r="C260" i="2"/>
  <c r="B260" i="2"/>
  <c r="I249" i="2"/>
  <c r="H249" i="2"/>
  <c r="G249" i="2"/>
  <c r="F249" i="2"/>
  <c r="E249" i="2"/>
  <c r="D249" i="2"/>
  <c r="C249" i="2"/>
  <c r="B249" i="2"/>
  <c r="I248" i="2"/>
  <c r="H248" i="2"/>
  <c r="G248" i="2"/>
  <c r="F248" i="2"/>
  <c r="E248" i="2"/>
  <c r="D248" i="2"/>
  <c r="C248" i="2"/>
  <c r="B248" i="2"/>
  <c r="I237" i="2"/>
  <c r="H237" i="2"/>
  <c r="G237" i="2"/>
  <c r="F237" i="2"/>
  <c r="E237" i="2"/>
  <c r="D237" i="2"/>
  <c r="C237" i="2"/>
  <c r="B237" i="2"/>
  <c r="I236" i="2"/>
  <c r="H236" i="2"/>
  <c r="G236" i="2"/>
  <c r="F236" i="2"/>
  <c r="E236" i="2"/>
  <c r="D236" i="2"/>
  <c r="C236" i="2"/>
  <c r="B236" i="2"/>
  <c r="I225" i="2"/>
  <c r="H225" i="2"/>
  <c r="G225" i="2"/>
  <c r="F225" i="2"/>
  <c r="E225" i="2"/>
  <c r="D225" i="2"/>
  <c r="C225" i="2"/>
  <c r="B225" i="2"/>
  <c r="I224" i="2"/>
  <c r="H224" i="2"/>
  <c r="G224" i="2"/>
  <c r="F224" i="2"/>
  <c r="E224" i="2"/>
  <c r="D224" i="2"/>
  <c r="C224" i="2"/>
  <c r="B224" i="2"/>
  <c r="I213" i="2"/>
  <c r="H213" i="2"/>
  <c r="G213" i="2"/>
  <c r="F213" i="2"/>
  <c r="E213" i="2"/>
  <c r="D213" i="2"/>
  <c r="C213" i="2"/>
  <c r="B213" i="2"/>
  <c r="I212" i="2"/>
  <c r="H212" i="2"/>
  <c r="G212" i="2"/>
  <c r="F212" i="2"/>
  <c r="E212" i="2"/>
  <c r="D212" i="2"/>
  <c r="C212" i="2"/>
  <c r="B212" i="2"/>
  <c r="I201" i="2"/>
  <c r="H201" i="2"/>
  <c r="G201" i="2"/>
  <c r="F201" i="2"/>
  <c r="E201" i="2"/>
  <c r="D201" i="2"/>
  <c r="C201" i="2"/>
  <c r="B201" i="2"/>
  <c r="I200" i="2"/>
  <c r="H200" i="2"/>
  <c r="G200" i="2"/>
  <c r="F200" i="2"/>
  <c r="E200" i="2"/>
  <c r="D200" i="2"/>
  <c r="C200" i="2"/>
  <c r="B200" i="2"/>
  <c r="I189" i="2"/>
  <c r="H189" i="2"/>
  <c r="G189" i="2"/>
  <c r="F189" i="2"/>
  <c r="E189" i="2"/>
  <c r="D189" i="2"/>
  <c r="C189" i="2"/>
  <c r="B189" i="2"/>
  <c r="I188" i="2"/>
  <c r="H188" i="2"/>
  <c r="G188" i="2"/>
  <c r="F188" i="2"/>
  <c r="E188" i="2"/>
  <c r="D188" i="2"/>
  <c r="C188" i="2"/>
  <c r="B188" i="2"/>
  <c r="I177" i="2"/>
  <c r="H177" i="2"/>
  <c r="G177" i="2"/>
  <c r="F177" i="2"/>
  <c r="E177" i="2"/>
  <c r="D177" i="2"/>
  <c r="C177" i="2"/>
  <c r="B177" i="2"/>
  <c r="I176" i="2"/>
  <c r="H176" i="2"/>
  <c r="G176" i="2"/>
  <c r="F176" i="2"/>
  <c r="E176" i="2"/>
  <c r="D176" i="2"/>
  <c r="C176" i="2"/>
  <c r="B176" i="2"/>
  <c r="I165" i="2"/>
  <c r="H165" i="2"/>
  <c r="G165" i="2"/>
  <c r="F165" i="2"/>
  <c r="E165" i="2"/>
  <c r="D165" i="2"/>
  <c r="C165" i="2"/>
  <c r="B165" i="2"/>
  <c r="I164" i="2"/>
  <c r="H164" i="2"/>
  <c r="G164" i="2"/>
  <c r="F164" i="2"/>
  <c r="E164" i="2"/>
  <c r="D164" i="2"/>
  <c r="C164" i="2"/>
  <c r="B164" i="2"/>
  <c r="I153" i="2"/>
  <c r="H153" i="2"/>
  <c r="G153" i="2"/>
  <c r="F153" i="2"/>
  <c r="E153" i="2"/>
  <c r="D153" i="2"/>
  <c r="C153" i="2"/>
  <c r="B153" i="2"/>
  <c r="I152" i="2"/>
  <c r="H152" i="2"/>
  <c r="G152" i="2"/>
  <c r="F152" i="2"/>
  <c r="E152" i="2"/>
  <c r="D152" i="2"/>
  <c r="C152" i="2"/>
  <c r="B152" i="2"/>
  <c r="I141" i="2"/>
  <c r="H141" i="2"/>
  <c r="G141" i="2"/>
  <c r="F141" i="2"/>
  <c r="E141" i="2"/>
  <c r="D141" i="2"/>
  <c r="C141" i="2"/>
  <c r="B141" i="2"/>
  <c r="I140" i="2"/>
  <c r="H140" i="2"/>
  <c r="G140" i="2"/>
  <c r="F140" i="2"/>
  <c r="E140" i="2"/>
  <c r="D140" i="2"/>
  <c r="C140" i="2"/>
  <c r="B140" i="2"/>
  <c r="I129" i="2"/>
  <c r="H129" i="2"/>
  <c r="G129" i="2"/>
  <c r="F129" i="2"/>
  <c r="E129" i="2"/>
  <c r="D129" i="2"/>
  <c r="C129" i="2"/>
  <c r="B129" i="2"/>
  <c r="I128" i="2"/>
  <c r="H128" i="2"/>
  <c r="G128" i="2"/>
  <c r="F128" i="2"/>
  <c r="E128" i="2"/>
  <c r="D128" i="2"/>
  <c r="C128" i="2"/>
  <c r="B128" i="2"/>
  <c r="I117" i="2"/>
  <c r="H117" i="2"/>
  <c r="G117" i="2"/>
  <c r="F117" i="2"/>
  <c r="E117" i="2"/>
  <c r="D117" i="2"/>
  <c r="C117" i="2"/>
  <c r="B117" i="2"/>
  <c r="I116" i="2"/>
  <c r="H116" i="2"/>
  <c r="G116" i="2"/>
  <c r="F116" i="2"/>
  <c r="E116" i="2"/>
  <c r="D116" i="2"/>
  <c r="C116" i="2"/>
  <c r="B116" i="2"/>
  <c r="I105" i="2"/>
  <c r="H105" i="2"/>
  <c r="G105" i="2"/>
  <c r="F105" i="2"/>
  <c r="E105" i="2"/>
  <c r="D105" i="2"/>
  <c r="C105" i="2"/>
  <c r="B105" i="2"/>
  <c r="I104" i="2"/>
  <c r="H104" i="2"/>
  <c r="G104" i="2"/>
  <c r="F104" i="2"/>
  <c r="E104" i="2"/>
  <c r="D104" i="2"/>
  <c r="C104" i="2"/>
  <c r="B104" i="2"/>
  <c r="I93" i="2"/>
  <c r="H93" i="2"/>
  <c r="G93" i="2"/>
  <c r="F93" i="2"/>
  <c r="E93" i="2"/>
  <c r="D93" i="2"/>
  <c r="C93" i="2"/>
  <c r="B93" i="2"/>
  <c r="I92" i="2"/>
  <c r="H92" i="2"/>
  <c r="G92" i="2"/>
  <c r="F92" i="2"/>
  <c r="E92" i="2"/>
  <c r="D92" i="2"/>
  <c r="C92" i="2"/>
  <c r="B92" i="2"/>
  <c r="I81" i="2"/>
  <c r="H81" i="2"/>
  <c r="G81" i="2"/>
  <c r="F81" i="2"/>
  <c r="E81" i="2"/>
  <c r="D81" i="2"/>
  <c r="C81" i="2"/>
  <c r="B81" i="2"/>
  <c r="I80" i="2"/>
  <c r="H80" i="2"/>
  <c r="G80" i="2"/>
  <c r="F80" i="2"/>
  <c r="E80" i="2"/>
  <c r="D80" i="2"/>
  <c r="C80" i="2"/>
  <c r="B80" i="2"/>
  <c r="I69" i="2"/>
  <c r="H69" i="2"/>
  <c r="G69" i="2"/>
  <c r="F69" i="2"/>
  <c r="E69" i="2"/>
  <c r="D69" i="2"/>
  <c r="C69" i="2"/>
  <c r="B69" i="2"/>
  <c r="I68" i="2"/>
  <c r="H68" i="2"/>
  <c r="G68" i="2"/>
  <c r="F68" i="2"/>
  <c r="E68" i="2"/>
  <c r="D68" i="2"/>
  <c r="C68" i="2"/>
  <c r="B68" i="2"/>
  <c r="I57" i="2"/>
  <c r="H57" i="2"/>
  <c r="G57" i="2"/>
  <c r="F57" i="2"/>
  <c r="E57" i="2"/>
  <c r="D57" i="2"/>
  <c r="C57" i="2"/>
  <c r="B57" i="2"/>
  <c r="I56" i="2"/>
  <c r="H56" i="2"/>
  <c r="G56" i="2"/>
  <c r="F56" i="2"/>
  <c r="E56" i="2"/>
  <c r="D56" i="2"/>
  <c r="C56" i="2"/>
  <c r="B56" i="2"/>
  <c r="I45" i="2"/>
  <c r="H45" i="2"/>
  <c r="G45" i="2"/>
  <c r="F45" i="2"/>
  <c r="E45" i="2"/>
  <c r="D45" i="2"/>
  <c r="C45" i="2"/>
  <c r="B45" i="2"/>
  <c r="I44" i="2"/>
  <c r="H44" i="2"/>
  <c r="G44" i="2"/>
  <c r="F44" i="2"/>
  <c r="E44" i="2"/>
  <c r="D44" i="2"/>
  <c r="C44" i="2"/>
  <c r="B4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94" i="1"/>
  <c r="H394" i="1"/>
  <c r="G394" i="1"/>
  <c r="F394" i="1"/>
  <c r="E394" i="1"/>
  <c r="D394" i="1"/>
  <c r="C394" i="1"/>
  <c r="B394" i="1"/>
  <c r="I393" i="1"/>
  <c r="H393" i="1"/>
  <c r="G393" i="1"/>
  <c r="F393" i="1"/>
  <c r="E393" i="1"/>
  <c r="D393" i="1"/>
  <c r="C393" i="1"/>
  <c r="B393" i="1"/>
  <c r="I382" i="1"/>
  <c r="H382" i="1"/>
  <c r="G382" i="1"/>
  <c r="F382" i="1"/>
  <c r="E382" i="1"/>
  <c r="D382" i="1"/>
  <c r="C382" i="1"/>
  <c r="B382" i="1"/>
  <c r="I381" i="1"/>
  <c r="H381" i="1"/>
  <c r="G381" i="1"/>
  <c r="F381" i="1"/>
  <c r="E381" i="1"/>
  <c r="D381" i="1"/>
  <c r="C381" i="1"/>
  <c r="B381" i="1"/>
  <c r="I370" i="1"/>
  <c r="H370" i="1"/>
  <c r="G370" i="1"/>
  <c r="F370" i="1"/>
  <c r="E370" i="1"/>
  <c r="D370" i="1"/>
  <c r="C370" i="1"/>
  <c r="B370" i="1"/>
  <c r="I369" i="1"/>
  <c r="H369" i="1"/>
  <c r="G369" i="1"/>
  <c r="F369" i="1"/>
  <c r="E369" i="1"/>
  <c r="D369" i="1"/>
  <c r="C369" i="1"/>
  <c r="B369" i="1"/>
  <c r="I358" i="1"/>
  <c r="H358" i="1"/>
  <c r="G358" i="1"/>
  <c r="F358" i="1"/>
  <c r="E358" i="1"/>
  <c r="D358" i="1"/>
  <c r="C358" i="1"/>
  <c r="B358" i="1"/>
  <c r="I357" i="1"/>
  <c r="H357" i="1"/>
  <c r="G357" i="1"/>
  <c r="F357" i="1"/>
  <c r="E357" i="1"/>
  <c r="D357" i="1"/>
  <c r="C357" i="1"/>
  <c r="B357" i="1"/>
  <c r="I346" i="1"/>
  <c r="H346" i="1"/>
  <c r="G346" i="1"/>
  <c r="F346" i="1"/>
  <c r="E346" i="1"/>
  <c r="D346" i="1"/>
  <c r="C346" i="1"/>
  <c r="B346" i="1"/>
  <c r="I345" i="1"/>
  <c r="H345" i="1"/>
  <c r="G345" i="1"/>
  <c r="F345" i="1"/>
  <c r="E345" i="1"/>
  <c r="D345" i="1"/>
  <c r="C345" i="1"/>
  <c r="B345" i="1"/>
  <c r="I334" i="1"/>
  <c r="H334" i="1"/>
  <c r="G334" i="1"/>
  <c r="F334" i="1"/>
  <c r="E334" i="1"/>
  <c r="D334" i="1"/>
  <c r="C334" i="1"/>
  <c r="B334" i="1"/>
  <c r="I333" i="1"/>
  <c r="H333" i="1"/>
  <c r="G333" i="1"/>
  <c r="F333" i="1"/>
  <c r="E333" i="1"/>
  <c r="D333" i="1"/>
  <c r="C333" i="1"/>
  <c r="B333" i="1"/>
  <c r="I322" i="1"/>
  <c r="H322" i="1"/>
  <c r="G322" i="1"/>
  <c r="F322" i="1"/>
  <c r="E322" i="1"/>
  <c r="D322" i="1"/>
  <c r="C322" i="1"/>
  <c r="B322" i="1"/>
  <c r="I321" i="1"/>
  <c r="H321" i="1"/>
  <c r="G321" i="1"/>
  <c r="F321" i="1"/>
  <c r="E321" i="1"/>
  <c r="D321" i="1"/>
  <c r="C321" i="1"/>
  <c r="B321" i="1"/>
  <c r="I310" i="1"/>
  <c r="H310" i="1"/>
  <c r="G310" i="1"/>
  <c r="F310" i="1"/>
  <c r="E310" i="1"/>
  <c r="D310" i="1"/>
  <c r="C310" i="1"/>
  <c r="B310" i="1"/>
  <c r="I309" i="1"/>
  <c r="H309" i="1"/>
  <c r="G309" i="1"/>
  <c r="F309" i="1"/>
  <c r="E309" i="1"/>
  <c r="D309" i="1"/>
  <c r="C309" i="1"/>
  <c r="B309" i="1"/>
  <c r="I298" i="1"/>
  <c r="H298" i="1"/>
  <c r="G298" i="1"/>
  <c r="F298" i="1"/>
  <c r="E298" i="1"/>
  <c r="D298" i="1"/>
  <c r="C298" i="1"/>
  <c r="B298" i="1"/>
  <c r="I297" i="1"/>
  <c r="H297" i="1"/>
  <c r="G297" i="1"/>
  <c r="F297" i="1"/>
  <c r="E297" i="1"/>
  <c r="D297" i="1"/>
  <c r="C297" i="1"/>
  <c r="B297" i="1"/>
  <c r="I286" i="1"/>
  <c r="H286" i="1"/>
  <c r="G286" i="1"/>
  <c r="F286" i="1"/>
  <c r="E286" i="1"/>
  <c r="D286" i="1"/>
  <c r="C286" i="1"/>
  <c r="B286" i="1"/>
  <c r="I285" i="1"/>
  <c r="H285" i="1"/>
  <c r="G285" i="1"/>
  <c r="F285" i="1"/>
  <c r="E285" i="1"/>
  <c r="D285" i="1"/>
  <c r="C285" i="1"/>
  <c r="B285" i="1"/>
  <c r="I274" i="1"/>
  <c r="H274" i="1"/>
  <c r="G274" i="1"/>
  <c r="F274" i="1"/>
  <c r="E274" i="1"/>
  <c r="D274" i="1"/>
  <c r="C274" i="1"/>
  <c r="B274" i="1"/>
  <c r="I273" i="1"/>
  <c r="H273" i="1"/>
  <c r="G273" i="1"/>
  <c r="F273" i="1"/>
  <c r="E273" i="1"/>
  <c r="D273" i="1"/>
  <c r="C273" i="1"/>
  <c r="B273" i="1"/>
  <c r="I262" i="1"/>
  <c r="H262" i="1"/>
  <c r="G262" i="1"/>
  <c r="F262" i="1"/>
  <c r="E262" i="1"/>
  <c r="D262" i="1"/>
  <c r="C262" i="1"/>
  <c r="B262" i="1"/>
  <c r="I261" i="1"/>
  <c r="H261" i="1"/>
  <c r="G261" i="1"/>
  <c r="F261" i="1"/>
  <c r="E261" i="1"/>
  <c r="D261" i="1"/>
  <c r="C261" i="1"/>
  <c r="B261" i="1"/>
  <c r="I250" i="1"/>
  <c r="H250" i="1"/>
  <c r="G250" i="1"/>
  <c r="F250" i="1"/>
  <c r="E250" i="1"/>
  <c r="D250" i="1"/>
  <c r="C250" i="1"/>
  <c r="B250" i="1"/>
  <c r="I249" i="1"/>
  <c r="H249" i="1"/>
  <c r="G249" i="1"/>
  <c r="F249" i="1"/>
  <c r="E249" i="1"/>
  <c r="D249" i="1"/>
  <c r="C249" i="1"/>
  <c r="B249" i="1"/>
  <c r="I238" i="1"/>
  <c r="H238" i="1"/>
  <c r="G238" i="1"/>
  <c r="F238" i="1"/>
  <c r="E238" i="1"/>
  <c r="D238" i="1"/>
  <c r="C238" i="1"/>
  <c r="B238" i="1"/>
  <c r="I237" i="1"/>
  <c r="H237" i="1"/>
  <c r="G237" i="1"/>
  <c r="F237" i="1"/>
  <c r="E237" i="1"/>
  <c r="D237" i="1"/>
  <c r="C237" i="1"/>
  <c r="B237" i="1"/>
  <c r="I226" i="1"/>
  <c r="H226" i="1"/>
  <c r="G226" i="1"/>
  <c r="F226" i="1"/>
  <c r="E226" i="1"/>
  <c r="D226" i="1"/>
  <c r="C226" i="1"/>
  <c r="B226" i="1"/>
  <c r="I225" i="1"/>
  <c r="H225" i="1"/>
  <c r="G225" i="1"/>
  <c r="F225" i="1"/>
  <c r="E225" i="1"/>
  <c r="D225" i="1"/>
  <c r="C225" i="1"/>
  <c r="B225" i="1"/>
  <c r="I214" i="1"/>
  <c r="H214" i="1"/>
  <c r="G214" i="1"/>
  <c r="F214" i="1"/>
  <c r="E214" i="1"/>
  <c r="D214" i="1"/>
  <c r="C214" i="1"/>
  <c r="B214" i="1"/>
  <c r="I213" i="1"/>
  <c r="H213" i="1"/>
  <c r="G213" i="1"/>
  <c r="F213" i="1"/>
  <c r="E213" i="1"/>
  <c r="D213" i="1"/>
  <c r="C213" i="1"/>
  <c r="B213" i="1"/>
  <c r="I202" i="1"/>
  <c r="H202" i="1"/>
  <c r="G202" i="1"/>
  <c r="F202" i="1"/>
  <c r="E202" i="1"/>
  <c r="D202" i="1"/>
  <c r="C202" i="1"/>
  <c r="B202" i="1"/>
  <c r="I201" i="1"/>
  <c r="H201" i="1"/>
  <c r="G201" i="1"/>
  <c r="F201" i="1"/>
  <c r="E201" i="1"/>
  <c r="D201" i="1"/>
  <c r="C201" i="1"/>
  <c r="B201" i="1"/>
  <c r="I190" i="1"/>
  <c r="H190" i="1"/>
  <c r="G190" i="1"/>
  <c r="F190" i="1"/>
  <c r="E190" i="1"/>
  <c r="D190" i="1"/>
  <c r="C190" i="1"/>
  <c r="B190" i="1"/>
  <c r="I189" i="1"/>
  <c r="H189" i="1"/>
  <c r="G189" i="1"/>
  <c r="F189" i="1"/>
  <c r="E189" i="1"/>
  <c r="D189" i="1"/>
  <c r="C189" i="1"/>
  <c r="B189" i="1"/>
  <c r="I178" i="1"/>
  <c r="H178" i="1"/>
  <c r="G178" i="1"/>
  <c r="F178" i="1"/>
  <c r="E178" i="1"/>
  <c r="D178" i="1"/>
  <c r="C178" i="1"/>
  <c r="B178" i="1"/>
  <c r="I177" i="1"/>
  <c r="H177" i="1"/>
  <c r="G177" i="1"/>
  <c r="F177" i="1"/>
  <c r="E177" i="1"/>
  <c r="D177" i="1"/>
  <c r="C177" i="1"/>
  <c r="B177" i="1"/>
  <c r="I166" i="1"/>
  <c r="H166" i="1"/>
  <c r="G166" i="1"/>
  <c r="F166" i="1"/>
  <c r="E166" i="1"/>
  <c r="D166" i="1"/>
  <c r="C166" i="1"/>
  <c r="B166" i="1"/>
  <c r="I165" i="1"/>
  <c r="H165" i="1"/>
  <c r="G165" i="1"/>
  <c r="F165" i="1"/>
  <c r="E165" i="1"/>
  <c r="D165" i="1"/>
  <c r="C165" i="1"/>
  <c r="B165" i="1"/>
  <c r="I154" i="1"/>
  <c r="H154" i="1"/>
  <c r="G154" i="1"/>
  <c r="F154" i="1"/>
  <c r="E154" i="1"/>
  <c r="D154" i="1"/>
  <c r="C154" i="1"/>
  <c r="B154" i="1"/>
  <c r="I153" i="1"/>
  <c r="H153" i="1"/>
  <c r="G153" i="1"/>
  <c r="F153" i="1"/>
  <c r="E153" i="1"/>
  <c r="D153" i="1"/>
  <c r="C153" i="1"/>
  <c r="B153" i="1"/>
  <c r="I142" i="1"/>
  <c r="H142" i="1"/>
  <c r="G142" i="1"/>
  <c r="F142" i="1"/>
  <c r="E142" i="1"/>
  <c r="D142" i="1"/>
  <c r="C142" i="1"/>
  <c r="B142" i="1"/>
  <c r="I141" i="1"/>
  <c r="H141" i="1"/>
  <c r="G141" i="1"/>
  <c r="F141" i="1"/>
  <c r="E141" i="1"/>
  <c r="D141" i="1"/>
  <c r="C141" i="1"/>
  <c r="B141" i="1"/>
  <c r="I130" i="1"/>
  <c r="H130" i="1"/>
  <c r="G130" i="1"/>
  <c r="F130" i="1"/>
  <c r="E130" i="1"/>
  <c r="D130" i="1"/>
  <c r="C130" i="1"/>
  <c r="B130" i="1"/>
  <c r="I129" i="1"/>
  <c r="H129" i="1"/>
  <c r="G129" i="1"/>
  <c r="F129" i="1"/>
  <c r="E129" i="1"/>
  <c r="D129" i="1"/>
  <c r="C129" i="1"/>
  <c r="B129" i="1"/>
  <c r="I118" i="1"/>
  <c r="H118" i="1"/>
  <c r="G118" i="1"/>
  <c r="F118" i="1"/>
  <c r="E118" i="1"/>
  <c r="D118" i="1"/>
  <c r="C118" i="1"/>
  <c r="B118" i="1"/>
  <c r="I117" i="1"/>
  <c r="H117" i="1"/>
  <c r="G117" i="1"/>
  <c r="F117" i="1"/>
  <c r="E117" i="1"/>
  <c r="D117" i="1"/>
  <c r="C117" i="1"/>
  <c r="B117" i="1"/>
  <c r="I106" i="1"/>
  <c r="H106" i="1"/>
  <c r="G106" i="1"/>
  <c r="F106" i="1"/>
  <c r="E106" i="1"/>
  <c r="D106" i="1"/>
  <c r="C106" i="1"/>
  <c r="B106" i="1"/>
  <c r="I105" i="1"/>
  <c r="H105" i="1"/>
  <c r="G105" i="1"/>
  <c r="F105" i="1"/>
  <c r="E105" i="1"/>
  <c r="D105" i="1"/>
  <c r="C105" i="1"/>
  <c r="B105" i="1"/>
  <c r="I94" i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I82" i="1"/>
  <c r="H82" i="1"/>
  <c r="G82" i="1"/>
  <c r="F82" i="1"/>
  <c r="E82" i="1"/>
  <c r="D82" i="1"/>
  <c r="C82" i="1"/>
  <c r="B82" i="1"/>
  <c r="I81" i="1"/>
  <c r="H81" i="1"/>
  <c r="G81" i="1"/>
  <c r="F81" i="1"/>
  <c r="E81" i="1"/>
  <c r="D81" i="1"/>
  <c r="C81" i="1"/>
  <c r="B81" i="1"/>
  <c r="I70" i="1"/>
  <c r="H70" i="1"/>
  <c r="G70" i="1"/>
  <c r="F70" i="1"/>
  <c r="E70" i="1"/>
  <c r="D70" i="1"/>
  <c r="C70" i="1"/>
  <c r="B70" i="1"/>
  <c r="I69" i="1"/>
  <c r="H69" i="1"/>
  <c r="G69" i="1"/>
  <c r="F69" i="1"/>
  <c r="E69" i="1"/>
  <c r="D69" i="1"/>
  <c r="C69" i="1"/>
  <c r="B69" i="1"/>
  <c r="I58" i="1"/>
  <c r="H58" i="1"/>
  <c r="G58" i="1"/>
  <c r="F58" i="1"/>
  <c r="E58" i="1"/>
  <c r="D58" i="1"/>
  <c r="C58" i="1"/>
  <c r="B58" i="1"/>
  <c r="I57" i="1"/>
  <c r="H57" i="1"/>
  <c r="G57" i="1"/>
  <c r="F57" i="1"/>
  <c r="E57" i="1"/>
  <c r="D57" i="1"/>
  <c r="C57" i="1"/>
  <c r="B57" i="1"/>
  <c r="I46" i="1"/>
  <c r="H46" i="1"/>
  <c r="G46" i="1"/>
  <c r="F46" i="1"/>
  <c r="E46" i="1"/>
  <c r="D46" i="1"/>
  <c r="C46" i="1"/>
  <c r="B46" i="1"/>
  <c r="I45" i="1"/>
  <c r="H45" i="1"/>
  <c r="G45" i="1"/>
  <c r="F45" i="1"/>
  <c r="E45" i="1"/>
  <c r="D45" i="1"/>
  <c r="C45" i="1"/>
  <c r="B45" i="1"/>
  <c r="I24" i="1"/>
  <c r="H24" i="1"/>
  <c r="G24" i="1"/>
  <c r="F24" i="1"/>
  <c r="E24" i="1"/>
  <c r="D24" i="1"/>
  <c r="C24" i="1"/>
  <c r="B24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<sst xmlns="http://schemas.openxmlformats.org/spreadsheetml/2006/main" count="534" uniqueCount="206">
  <si>
    <t xml:space="preserve">FAME ( % rel quant) </t>
  </si>
  <si>
    <t>16:0</t>
  </si>
  <si>
    <t>9c16:1</t>
  </si>
  <si>
    <t>18:0</t>
  </si>
  <si>
    <t>9trans 18:1</t>
  </si>
  <si>
    <t>9c18:1</t>
  </si>
  <si>
    <t>11c18:1</t>
  </si>
  <si>
    <t>18:2 ω6</t>
  </si>
  <si>
    <t>20:3 ω6</t>
  </si>
  <si>
    <t>20:4 ω6</t>
  </si>
  <si>
    <t>mtransAra</t>
  </si>
  <si>
    <t>20:5 ω3</t>
  </si>
  <si>
    <t>22:6 ω3</t>
  </si>
  <si>
    <t>SFA</t>
  </si>
  <si>
    <t>MUFA</t>
  </si>
  <si>
    <t>PUFA TOT</t>
  </si>
  <si>
    <t>Tot Trans</t>
  </si>
  <si>
    <t xml:space="preserve"> ω6</t>
  </si>
  <si>
    <t xml:space="preserve"> ω3</t>
  </si>
  <si>
    <t>SFA/MUFA</t>
  </si>
  <si>
    <t>ω6/ω3</t>
  </si>
  <si>
    <t>(C18:2/C20:3)</t>
  </si>
  <si>
    <t>C20:4/C20:3)</t>
  </si>
  <si>
    <t>C16:0/C16:1)</t>
  </si>
  <si>
    <t>C18:0/9c.C18:1)</t>
  </si>
  <si>
    <t>PUFA balance)</t>
  </si>
  <si>
    <t>(UI)</t>
  </si>
  <si>
    <t xml:space="preserve"> (PI)</t>
  </si>
  <si>
    <t>Spectrum 1</t>
  </si>
  <si>
    <t>Spectrum 2</t>
  </si>
  <si>
    <t>Spectrum 3</t>
  </si>
  <si>
    <t>Spectrum 4</t>
  </si>
  <si>
    <t>Spectrum 5</t>
  </si>
  <si>
    <t>Spectrum 6</t>
  </si>
  <si>
    <t>Spectrum 7</t>
  </si>
  <si>
    <t>Spectrum 8</t>
  </si>
  <si>
    <t>NT1</t>
  </si>
  <si>
    <t>NT2</t>
  </si>
  <si>
    <t>MEAN</t>
  </si>
  <si>
    <t>STDEV</t>
  </si>
  <si>
    <t>NT3</t>
  </si>
  <si>
    <t>NT4</t>
  </si>
  <si>
    <t>NT5</t>
  </si>
  <si>
    <t>NT6</t>
  </si>
  <si>
    <t>NT7</t>
  </si>
  <si>
    <t>NT8</t>
  </si>
  <si>
    <t>NT9</t>
  </si>
  <si>
    <t>NT10</t>
  </si>
  <si>
    <t>NT11</t>
  </si>
  <si>
    <t>NT12</t>
  </si>
  <si>
    <t>NT13</t>
  </si>
  <si>
    <t>NT14</t>
  </si>
  <si>
    <t>NT15</t>
  </si>
  <si>
    <t>NT16</t>
  </si>
  <si>
    <t>NT17</t>
  </si>
  <si>
    <t>NT18</t>
  </si>
  <si>
    <t>NT19</t>
  </si>
  <si>
    <t>NT20</t>
  </si>
  <si>
    <t>NT21</t>
  </si>
  <si>
    <t>NT22</t>
  </si>
  <si>
    <t>NT23</t>
  </si>
  <si>
    <t>NT24</t>
  </si>
  <si>
    <t>NT25</t>
  </si>
  <si>
    <t>NT26</t>
  </si>
  <si>
    <t>NT27</t>
  </si>
  <si>
    <t>NT28</t>
  </si>
  <si>
    <t>NT29</t>
  </si>
  <si>
    <t>NT30</t>
  </si>
  <si>
    <t>NT31</t>
  </si>
  <si>
    <t>NT32</t>
  </si>
  <si>
    <t>NT33</t>
  </si>
  <si>
    <t xml:space="preserve">FAME ( % rel quant)+INDEXES </t>
  </si>
  <si>
    <t>ASD1</t>
  </si>
  <si>
    <t>ASD2</t>
  </si>
  <si>
    <t>ASD3</t>
  </si>
  <si>
    <t>ASD4</t>
  </si>
  <si>
    <t>ASD5</t>
  </si>
  <si>
    <t>ASD6</t>
  </si>
  <si>
    <t>ASD7</t>
  </si>
  <si>
    <t>ASD8</t>
  </si>
  <si>
    <t>ASD9</t>
  </si>
  <si>
    <t>ASD10</t>
  </si>
  <si>
    <t>ASD11</t>
  </si>
  <si>
    <t>ASD12</t>
  </si>
  <si>
    <t>ASD13</t>
  </si>
  <si>
    <t>ASD14</t>
  </si>
  <si>
    <t>ASD15</t>
  </si>
  <si>
    <t>ASD16</t>
  </si>
  <si>
    <t>ASD17</t>
  </si>
  <si>
    <t>ASD18</t>
  </si>
  <si>
    <t>ASD19</t>
  </si>
  <si>
    <t>ASD20</t>
  </si>
  <si>
    <t>ASD21</t>
  </si>
  <si>
    <t>ASD22</t>
  </si>
  <si>
    <t>ASD23</t>
  </si>
  <si>
    <t>ASD24</t>
  </si>
  <si>
    <t>ASD25</t>
  </si>
  <si>
    <t>ASD26</t>
  </si>
  <si>
    <t>ASD27</t>
  </si>
  <si>
    <t>ASD28</t>
  </si>
  <si>
    <t>ASD29</t>
  </si>
  <si>
    <t xml:space="preserve">FAME ( % rel quantit) </t>
  </si>
  <si>
    <t>16:1 6c</t>
  </si>
  <si>
    <t>16:1 9c</t>
  </si>
  <si>
    <t>18:1 9c</t>
  </si>
  <si>
    <t>18:1 11c</t>
  </si>
  <si>
    <t>18:2 9c12c</t>
  </si>
  <si>
    <t>DGLA</t>
  </si>
  <si>
    <t>ARA</t>
  </si>
  <si>
    <t>EPA</t>
  </si>
  <si>
    <t>DPA</t>
  </si>
  <si>
    <t>DHA</t>
  </si>
  <si>
    <t>PUFA</t>
  </si>
  <si>
    <t>omega 6</t>
  </si>
  <si>
    <t>omega 3</t>
  </si>
  <si>
    <t>w6/w3</t>
  </si>
  <si>
    <t>UI</t>
  </si>
  <si>
    <t>PI</t>
  </si>
  <si>
    <t>/</t>
  </si>
  <si>
    <t>Na/K-ATPasi activity mmolPi/mg prot/h</t>
  </si>
  <si>
    <t>ASD 17</t>
  </si>
  <si>
    <t>ASD 18</t>
  </si>
  <si>
    <t>ASD 19</t>
  </si>
  <si>
    <t>ASD 20</t>
  </si>
  <si>
    <t>ASD 21</t>
  </si>
  <si>
    <t>ASD 22</t>
  </si>
  <si>
    <t>ASD 23</t>
  </si>
  <si>
    <t>ASD 24</t>
  </si>
  <si>
    <t>ASD 25</t>
  </si>
  <si>
    <t>ASD 26</t>
  </si>
  <si>
    <t>ASD 27</t>
  </si>
  <si>
    <t>ASD 28</t>
  </si>
  <si>
    <t xml:space="preserve">HDFM SPECTRA </t>
  </si>
  <si>
    <t>HDFM SPECTRA</t>
  </si>
  <si>
    <t>LIPIDOMIC DATA (FAME)</t>
  </si>
  <si>
    <r>
      <t>H2O2-TREATED_</t>
    </r>
    <r>
      <rPr>
        <b/>
        <sz val="10"/>
        <color rgb="FFFF0000"/>
        <rFont val="Liberation Sans"/>
      </rPr>
      <t>HDFM</t>
    </r>
  </si>
  <si>
    <t>H2O2-TRATED LIPIDOMIC DATA   (FAME)</t>
  </si>
  <si>
    <t>age in months</t>
  </si>
  <si>
    <t>BMI</t>
  </si>
  <si>
    <t>SDQ total score</t>
  </si>
  <si>
    <t>age-corrected ADOS2 score</t>
  </si>
  <si>
    <t>ASD symptoms level</t>
  </si>
  <si>
    <t>19.22</t>
  </si>
  <si>
    <t>High</t>
  </si>
  <si>
    <t>13.72</t>
  </si>
  <si>
    <t>17.15</t>
  </si>
  <si>
    <t>Moderate</t>
  </si>
  <si>
    <t>15.45</t>
  </si>
  <si>
    <t>12.81</t>
  </si>
  <si>
    <t>17.08</t>
  </si>
  <si>
    <t>15.94</t>
  </si>
  <si>
    <t>25.25</t>
  </si>
  <si>
    <t>Low to Mild</t>
  </si>
  <si>
    <t>13.22</t>
  </si>
  <si>
    <t>15.46</t>
  </si>
  <si>
    <t>15.97</t>
  </si>
  <si>
    <t>13.85</t>
  </si>
  <si>
    <t>24.68</t>
  </si>
  <si>
    <t>15.61</t>
  </si>
  <si>
    <t>18.65</t>
  </si>
  <si>
    <t>15.7</t>
  </si>
  <si>
    <t>16.07</t>
  </si>
  <si>
    <t>13.89</t>
  </si>
  <si>
    <t>18.81</t>
  </si>
  <si>
    <t>13.87</t>
  </si>
  <si>
    <t>15.35</t>
  </si>
  <si>
    <t>15.42</t>
  </si>
  <si>
    <t>15.98</t>
  </si>
  <si>
    <t>13.43</t>
  </si>
  <si>
    <t>18.74</t>
  </si>
  <si>
    <t>14.7</t>
  </si>
  <si>
    <t>14.78</t>
  </si>
  <si>
    <t>14.05</t>
  </si>
  <si>
    <t>17.18</t>
  </si>
  <si>
    <t>14.88</t>
  </si>
  <si>
    <t>21.98</t>
  </si>
  <si>
    <t>14.42</t>
  </si>
  <si>
    <t>17.36</t>
  </si>
  <si>
    <t>13.61</t>
  </si>
  <si>
    <t>16.38</t>
  </si>
  <si>
    <t>17.69</t>
  </si>
  <si>
    <t>14.98</t>
  </si>
  <si>
    <t>21.26</t>
  </si>
  <si>
    <t>13.86</t>
  </si>
  <si>
    <t>16.8</t>
  </si>
  <si>
    <t>17.78</t>
  </si>
  <si>
    <t>16.53</t>
  </si>
  <si>
    <t>16.18</t>
  </si>
  <si>
    <t>21.15</t>
  </si>
  <si>
    <t>ASD 29</t>
  </si>
  <si>
    <t>15.54</t>
  </si>
  <si>
    <t>17.04</t>
  </si>
  <si>
    <t>15.62</t>
  </si>
  <si>
    <t>Code  ( CTRL)</t>
  </si>
  <si>
    <t xml:space="preserve"> CODE (ASD )</t>
  </si>
  <si>
    <t xml:space="preserve">            samples                  Class Distribution (%)</t>
  </si>
  <si>
    <t>code ( ctrl)</t>
  </si>
  <si>
    <t>code ( ASD)</t>
  </si>
  <si>
    <t xml:space="preserve">                        samples                                                                         Class Distribution (%)</t>
  </si>
  <si>
    <t>n=33</t>
  </si>
  <si>
    <t>n=29</t>
  </si>
  <si>
    <t>n=30</t>
  </si>
  <si>
    <t>n=26</t>
  </si>
  <si>
    <t>n=31</t>
  </si>
  <si>
    <t>n=27</t>
  </si>
  <si>
    <t>n=9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</si>
</sst>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"/>
    <numFmt numFmtId="165" formatCode="0.0"/>
  </numFmts>
  <fonts count="15"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sz val="12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61"/>
    </font>
    <font>
      <b/>
      <sz val="10"/>
      <color theme="1"/>
      <name val="Liberation Sans"/>
    </font>
    <font>
      <b/>
      <sz val="10"/>
      <color rgb="FFFF0000"/>
      <name val="Liberation Sans"/>
    </font>
    <font>
      <b/>
      <sz val="10"/>
      <color rgb="FF000000"/>
      <name val="Liberation Sans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61"/>
    </font>
    <font>
      <sz val="10"/>
      <color rgb="FFC00000"/>
      <name val="Arial"/>
      <family val="2"/>
      <charset val="161"/>
    </font>
    <font>
      <b/>
      <sz val="10"/>
      <color rgb="FFC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FFD7"/>
      </patternFill>
    </fill>
    <fill>
      <patternFill patternType="solid">
        <fgColor rgb="FFF4B183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D7"/>
        <bgColor rgb="FFFFFFD7"/>
      </patternFill>
    </fill>
    <fill>
      <patternFill patternType="solid">
        <fgColor rgb="FFFF6D6D"/>
        <bgColor rgb="FFFF6D6D"/>
      </patternFill>
    </fill>
    <fill>
      <patternFill patternType="solid">
        <fgColor rgb="FFFFD7D7"/>
        <bgColor rgb="FFFFD7D7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6" fillId="0" borderId="0" applyFont="0" applyBorder="0" applyAlignment="0" applyProtection="0"/>
  </cellStyleXfs>
  <cellXfs count="1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3" fillId="3" borderId="0" xfId="0" applyFont="1" applyFill="1"/>
    <xf numFmtId="0" fontId="2" fillId="0" borderId="0" xfId="0" applyFont="1"/>
    <xf numFmtId="164" fontId="2" fillId="0" borderId="1" xfId="0" applyNumberFormat="1" applyFont="1" applyBorder="1" applyAlignment="1">
      <alignment horizontal="center" wrapText="1" readingOrder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 wrapText="1" readingOrder="1"/>
    </xf>
    <xf numFmtId="164" fontId="3" fillId="0" borderId="0" xfId="0" applyNumberFormat="1" applyFont="1" applyAlignment="1">
      <alignment horizontal="center" wrapText="1" readingOrder="1"/>
    </xf>
    <xf numFmtId="0" fontId="3" fillId="0" borderId="2" xfId="0" applyFont="1" applyBorder="1"/>
    <xf numFmtId="0" fontId="2" fillId="0" borderId="2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3" fillId="0" borderId="0" xfId="0" applyNumberFormat="1" applyFont="1"/>
    <xf numFmtId="2" fontId="3" fillId="0" borderId="0" xfId="0" applyNumberFormat="1" applyFont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/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4" borderId="0" xfId="0" applyFill="1"/>
    <xf numFmtId="165" fontId="3" fillId="0" borderId="0" xfId="0" applyNumberFormat="1" applyFont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2" xfId="1" applyNumberFormat="1" applyFont="1" applyBorder="1" applyAlignment="1" applyProtection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0" xfId="1" applyNumberFormat="1" applyFont="1" applyBorder="1" applyAlignment="1" applyProtection="1">
      <alignment horizontal="center"/>
    </xf>
    <xf numFmtId="0" fontId="3" fillId="0" borderId="5" xfId="0" applyFont="1" applyBorder="1"/>
    <xf numFmtId="2" fontId="3" fillId="0" borderId="5" xfId="1" applyNumberFormat="1" applyFont="1" applyBorder="1" applyAlignment="1" applyProtection="1">
      <alignment horizont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2" xfId="1" applyNumberFormat="1" applyFont="1" applyBorder="1" applyAlignment="1" applyProtection="1">
      <alignment horizontal="center" vertical="center"/>
    </xf>
    <xf numFmtId="2" fontId="3" fillId="0" borderId="0" xfId="1" applyNumberFormat="1" applyFont="1" applyBorder="1" applyAlignment="1" applyProtection="1">
      <alignment horizontal="center" vertical="center"/>
    </xf>
    <xf numFmtId="2" fontId="3" fillId="0" borderId="5" xfId="1" applyNumberFormat="1" applyFont="1" applyBorder="1" applyAlignment="1" applyProtection="1">
      <alignment horizontal="center" vertical="center"/>
    </xf>
    <xf numFmtId="2" fontId="3" fillId="0" borderId="4" xfId="0" applyNumberFormat="1" applyFont="1" applyBorder="1"/>
    <xf numFmtId="2" fontId="3" fillId="0" borderId="6" xfId="0" applyNumberFormat="1" applyFont="1" applyBorder="1"/>
    <xf numFmtId="2" fontId="3" fillId="0" borderId="2" xfId="0" applyNumberFormat="1" applyFont="1" applyBorder="1"/>
    <xf numFmtId="2" fontId="3" fillId="0" borderId="3" xfId="0" applyNumberFormat="1" applyFont="1" applyBorder="1"/>
    <xf numFmtId="0" fontId="4" fillId="0" borderId="7" xfId="0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0" fontId="4" fillId="0" borderId="0" xfId="0" applyFont="1"/>
    <xf numFmtId="2" fontId="3" fillId="0" borderId="9" xfId="0" applyNumberFormat="1" applyFont="1" applyBorder="1"/>
    <xf numFmtId="0" fontId="4" fillId="0" borderId="10" xfId="0" applyFont="1" applyBorder="1"/>
    <xf numFmtId="2" fontId="3" fillId="0" borderId="10" xfId="0" applyNumberFormat="1" applyFont="1" applyBorder="1"/>
    <xf numFmtId="2" fontId="3" fillId="0" borderId="11" xfId="0" applyNumberFormat="1" applyFont="1" applyBorder="1"/>
    <xf numFmtId="2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2" fontId="5" fillId="0" borderId="0" xfId="1" applyNumberFormat="1" applyFont="1" applyBorder="1" applyAlignment="1" applyProtection="1">
      <alignment vertical="center"/>
    </xf>
    <xf numFmtId="2" fontId="0" fillId="0" borderId="0" xfId="0" applyNumberFormat="1"/>
    <xf numFmtId="165" fontId="3" fillId="0" borderId="2" xfId="0" applyNumberFormat="1" applyFont="1" applyBorder="1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1" applyNumberFormat="1" applyFont="1" applyBorder="1" applyAlignment="1" applyProtection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5" xfId="1" applyNumberFormat="1" applyFont="1" applyBorder="1" applyAlignment="1" applyProtection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5" xfId="0" applyBorder="1"/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2" fontId="0" fillId="0" borderId="1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2" fontId="5" fillId="0" borderId="1" xfId="1" applyNumberFormat="1" applyFont="1" applyBorder="1" applyAlignment="1" applyProtection="1">
      <alignment horizontal="center" vertical="center"/>
    </xf>
    <xf numFmtId="2" fontId="0" fillId="0" borderId="1" xfId="0" applyNumberFormat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0" fillId="0" borderId="2" xfId="0" applyBorder="1"/>
    <xf numFmtId="0" fontId="7" fillId="0" borderId="2" xfId="0" applyFont="1" applyBorder="1"/>
    <xf numFmtId="0" fontId="7" fillId="0" borderId="3" xfId="0" applyFont="1" applyBorder="1"/>
    <xf numFmtId="0" fontId="7" fillId="8" borderId="7" xfId="0" applyFont="1" applyFill="1" applyBorder="1" applyAlignment="1">
      <alignment horizontal="center"/>
    </xf>
    <xf numFmtId="0" fontId="0" fillId="0" borderId="4" xfId="0" applyBorder="1"/>
    <xf numFmtId="0" fontId="7" fillId="8" borderId="0" xfId="0" applyFont="1" applyFill="1" applyAlignment="1">
      <alignment horizontal="center"/>
    </xf>
    <xf numFmtId="0" fontId="7" fillId="8" borderId="5" xfId="0" applyFont="1" applyFill="1" applyBorder="1" applyAlignment="1">
      <alignment horizontal="center"/>
    </xf>
    <xf numFmtId="2" fontId="0" fillId="0" borderId="5" xfId="0" applyNumberFormat="1" applyBorder="1"/>
    <xf numFmtId="0" fontId="0" fillId="0" borderId="6" xfId="0" applyBorder="1"/>
    <xf numFmtId="0" fontId="0" fillId="0" borderId="14" xfId="0" applyBorder="1"/>
    <xf numFmtId="2" fontId="0" fillId="0" borderId="2" xfId="0" applyNumberFormat="1" applyBorder="1" applyAlignment="1">
      <alignment horizontal="center"/>
    </xf>
    <xf numFmtId="0" fontId="0" fillId="0" borderId="3" xfId="0" applyBorder="1"/>
    <xf numFmtId="0" fontId="7" fillId="8" borderId="2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/>
    <xf numFmtId="2" fontId="0" fillId="0" borderId="5" xfId="0" applyNumberFormat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5" xfId="0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7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7" fillId="8" borderId="10" xfId="0" applyFon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0" xfId="0" applyNumberFormat="1" applyBorder="1"/>
    <xf numFmtId="2" fontId="0" fillId="0" borderId="11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6" xfId="0" applyNumberFormat="1" applyBorder="1"/>
    <xf numFmtId="0" fontId="0" fillId="0" borderId="17" xfId="0" applyBorder="1"/>
    <xf numFmtId="0" fontId="10" fillId="0" borderId="0" xfId="0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0" fillId="0" borderId="21" xfId="0" applyNumberForma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7" fillId="7" borderId="14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7" fillId="6" borderId="14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5963-4344-443D-A621-1323772AD913}">
  <dimension ref="A1:M37"/>
  <sheetViews>
    <sheetView topLeftCell="I1" zoomScale="80" zoomScaleNormal="80" workbookViewId="0">
      <selection activeCell="J51" sqref="J51"/>
    </sheetView>
  </sheetViews>
  <sheetFormatPr baseColWidth="10" defaultColWidth="8.83203125" defaultRowHeight="13"/>
  <cols>
    <col min="1" max="1" width="18" customWidth="1"/>
    <col min="2" max="2" width="16.1640625" customWidth="1"/>
    <col min="3" max="3" width="8.6640625" customWidth="1"/>
    <col min="4" max="4" width="20.33203125" customWidth="1"/>
    <col min="5" max="5" width="42.6640625" customWidth="1"/>
    <col min="6" max="6" width="22.83203125" customWidth="1"/>
    <col min="7" max="7" width="16.5" customWidth="1"/>
    <col min="8" max="8" width="18.83203125" customWidth="1"/>
    <col min="9" max="9" width="12.33203125" customWidth="1"/>
    <col min="10" max="10" width="20.1640625" customWidth="1"/>
    <col min="11" max="11" width="16.5" customWidth="1"/>
    <col min="12" max="12" width="31.33203125" customWidth="1"/>
    <col min="13" max="13" width="38.6640625" customWidth="1"/>
  </cols>
  <sheetData>
    <row r="1" spans="1:13">
      <c r="A1" s="123" t="s">
        <v>193</v>
      </c>
      <c r="B1" s="123" t="s">
        <v>137</v>
      </c>
      <c r="C1" s="123" t="s">
        <v>138</v>
      </c>
      <c r="D1" s="123" t="s">
        <v>139</v>
      </c>
      <c r="E1" s="125" t="s">
        <v>119</v>
      </c>
      <c r="F1" s="125"/>
      <c r="G1" s="123" t="s">
        <v>194</v>
      </c>
      <c r="H1" s="123" t="s">
        <v>137</v>
      </c>
      <c r="I1" s="123" t="s">
        <v>138</v>
      </c>
      <c r="J1" s="123" t="s">
        <v>139</v>
      </c>
      <c r="K1" s="123" t="s">
        <v>140</v>
      </c>
      <c r="L1" s="123" t="s">
        <v>141</v>
      </c>
      <c r="M1" s="123" t="s">
        <v>119</v>
      </c>
    </row>
    <row r="2" spans="1:13">
      <c r="A2" s="124" t="s">
        <v>36</v>
      </c>
      <c r="B2" s="124" t="s">
        <v>118</v>
      </c>
      <c r="C2" s="124" t="s">
        <v>118</v>
      </c>
      <c r="D2" s="124" t="s">
        <v>118</v>
      </c>
      <c r="E2" s="1" t="s">
        <v>118</v>
      </c>
      <c r="F2" s="1"/>
      <c r="G2" s="1" t="s">
        <v>72</v>
      </c>
      <c r="H2" s="1" t="s">
        <v>118</v>
      </c>
      <c r="I2" s="1" t="s">
        <v>118</v>
      </c>
      <c r="J2" s="1" t="s">
        <v>118</v>
      </c>
      <c r="K2" s="1" t="s">
        <v>118</v>
      </c>
      <c r="L2" s="1" t="s">
        <v>118</v>
      </c>
      <c r="M2" s="1" t="s">
        <v>118</v>
      </c>
    </row>
    <row r="3" spans="1:13">
      <c r="A3" s="1" t="s">
        <v>37</v>
      </c>
      <c r="B3" s="1">
        <v>61</v>
      </c>
      <c r="C3" s="1" t="s">
        <v>144</v>
      </c>
      <c r="D3" s="1" t="s">
        <v>118</v>
      </c>
      <c r="E3" s="1">
        <v>5.2445000000000004</v>
      </c>
      <c r="F3" s="1"/>
      <c r="G3" s="1" t="s">
        <v>73</v>
      </c>
      <c r="H3" s="1" t="s">
        <v>118</v>
      </c>
      <c r="I3" s="1" t="s">
        <v>118</v>
      </c>
      <c r="J3" s="1" t="s">
        <v>118</v>
      </c>
      <c r="K3" s="1" t="s">
        <v>118</v>
      </c>
      <c r="L3" s="1" t="s">
        <v>118</v>
      </c>
      <c r="M3" s="1" t="s">
        <v>118</v>
      </c>
    </row>
    <row r="4" spans="1:13">
      <c r="A4" s="1" t="s">
        <v>40</v>
      </c>
      <c r="B4" s="1" t="s">
        <v>118</v>
      </c>
      <c r="C4" s="1"/>
      <c r="D4" s="1"/>
      <c r="E4" s="1" t="s">
        <v>118</v>
      </c>
      <c r="F4" s="1"/>
      <c r="G4" s="1" t="s">
        <v>74</v>
      </c>
      <c r="H4" s="1">
        <v>62</v>
      </c>
      <c r="I4" s="1" t="s">
        <v>142</v>
      </c>
      <c r="J4" s="1">
        <v>28</v>
      </c>
      <c r="K4" s="1">
        <v>8</v>
      </c>
      <c r="L4" s="1" t="s">
        <v>143</v>
      </c>
      <c r="M4" s="1">
        <v>3.8653</v>
      </c>
    </row>
    <row r="5" spans="1:13">
      <c r="A5" s="1" t="s">
        <v>41</v>
      </c>
      <c r="B5" s="1">
        <v>46</v>
      </c>
      <c r="C5" s="1">
        <v>15</v>
      </c>
      <c r="D5" s="1">
        <v>30</v>
      </c>
      <c r="E5" s="1">
        <v>6.5131748289643001</v>
      </c>
      <c r="F5" s="1"/>
      <c r="G5" s="1" t="s">
        <v>75</v>
      </c>
      <c r="H5" s="1">
        <v>67</v>
      </c>
      <c r="I5" s="1" t="s">
        <v>145</v>
      </c>
      <c r="J5" s="1">
        <v>43</v>
      </c>
      <c r="K5" s="1">
        <v>6</v>
      </c>
      <c r="L5" s="1" t="s">
        <v>146</v>
      </c>
      <c r="M5" s="1">
        <v>2.9333</v>
      </c>
    </row>
    <row r="6" spans="1:13">
      <c r="A6" s="1" t="s">
        <v>42</v>
      </c>
      <c r="B6" s="1">
        <v>70</v>
      </c>
      <c r="C6" s="1" t="s">
        <v>148</v>
      </c>
      <c r="D6" s="1">
        <v>33</v>
      </c>
      <c r="E6" s="1">
        <v>6.9448539448539401</v>
      </c>
      <c r="F6" s="1"/>
      <c r="G6" s="1" t="s">
        <v>76</v>
      </c>
      <c r="H6" s="1">
        <v>93</v>
      </c>
      <c r="I6" s="1" t="s">
        <v>147</v>
      </c>
      <c r="J6" s="1">
        <v>37</v>
      </c>
      <c r="K6" s="1">
        <v>7</v>
      </c>
      <c r="L6" s="1" t="s">
        <v>146</v>
      </c>
      <c r="M6" s="1">
        <v>2.0674000000000001</v>
      </c>
    </row>
    <row r="7" spans="1:13">
      <c r="A7" s="1" t="s">
        <v>43</v>
      </c>
      <c r="B7" s="1">
        <v>64</v>
      </c>
      <c r="C7" s="1" t="s">
        <v>150</v>
      </c>
      <c r="D7" s="1">
        <v>27</v>
      </c>
      <c r="E7" s="1">
        <v>7.0468168541212002</v>
      </c>
      <c r="F7" s="1"/>
      <c r="G7" s="1" t="s">
        <v>77</v>
      </c>
      <c r="H7" s="1">
        <v>66</v>
      </c>
      <c r="I7" s="1" t="s">
        <v>149</v>
      </c>
      <c r="J7" s="1">
        <v>42</v>
      </c>
      <c r="K7" s="1">
        <v>10</v>
      </c>
      <c r="L7" s="1" t="s">
        <v>143</v>
      </c>
      <c r="M7" s="1">
        <v>2.8277999999999999</v>
      </c>
    </row>
    <row r="8" spans="1:13">
      <c r="A8" s="1" t="s">
        <v>44</v>
      </c>
      <c r="B8" s="1">
        <v>66</v>
      </c>
      <c r="C8" s="1" t="s">
        <v>153</v>
      </c>
      <c r="D8" s="1">
        <v>35</v>
      </c>
      <c r="E8" s="1">
        <v>6.3540000000000001</v>
      </c>
      <c r="F8" s="1"/>
      <c r="G8" s="1" t="s">
        <v>78</v>
      </c>
      <c r="H8" s="1">
        <v>92</v>
      </c>
      <c r="I8" s="1" t="s">
        <v>151</v>
      </c>
      <c r="J8" s="1">
        <v>37</v>
      </c>
      <c r="K8" s="1">
        <v>2</v>
      </c>
      <c r="L8" s="1" t="s">
        <v>152</v>
      </c>
      <c r="M8" s="1">
        <v>1.1971000000000001</v>
      </c>
    </row>
    <row r="9" spans="1:13">
      <c r="A9" s="1" t="s">
        <v>45</v>
      </c>
      <c r="B9" s="1">
        <v>100</v>
      </c>
      <c r="C9" s="1" t="s">
        <v>155</v>
      </c>
      <c r="D9" s="1">
        <v>30</v>
      </c>
      <c r="E9" s="1">
        <v>6.4710000000000001</v>
      </c>
      <c r="F9" s="1"/>
      <c r="G9" s="1" t="s">
        <v>79</v>
      </c>
      <c r="H9" s="1">
        <v>49</v>
      </c>
      <c r="I9" s="1" t="s">
        <v>154</v>
      </c>
      <c r="J9" s="1">
        <v>49</v>
      </c>
      <c r="K9" s="1">
        <v>6</v>
      </c>
      <c r="L9" s="1" t="s">
        <v>146</v>
      </c>
      <c r="M9" s="1">
        <v>1.6697</v>
      </c>
    </row>
    <row r="10" spans="1:13">
      <c r="A10" s="1" t="s">
        <v>46</v>
      </c>
      <c r="B10" s="1">
        <v>102</v>
      </c>
      <c r="C10" s="1" t="s">
        <v>157</v>
      </c>
      <c r="D10" s="1">
        <v>28</v>
      </c>
      <c r="E10" s="1">
        <v>7.0140000000000002</v>
      </c>
      <c r="F10" s="1"/>
      <c r="G10" s="1" t="s">
        <v>80</v>
      </c>
      <c r="H10" s="1">
        <v>65</v>
      </c>
      <c r="I10" s="1" t="s">
        <v>156</v>
      </c>
      <c r="J10" s="1">
        <v>49</v>
      </c>
      <c r="K10" s="1">
        <v>8</v>
      </c>
      <c r="L10" s="1" t="s">
        <v>143</v>
      </c>
      <c r="M10" s="1">
        <v>3.2353143960286799</v>
      </c>
    </row>
    <row r="11" spans="1:13">
      <c r="A11" s="1" t="s">
        <v>47</v>
      </c>
      <c r="B11" s="1">
        <v>92</v>
      </c>
      <c r="C11" s="1"/>
      <c r="D11" s="1">
        <v>23</v>
      </c>
      <c r="E11" s="1">
        <v>6.9870000000000001</v>
      </c>
      <c r="F11" s="1"/>
      <c r="G11" s="1" t="s">
        <v>81</v>
      </c>
      <c r="H11" s="1">
        <v>41</v>
      </c>
      <c r="I11" s="1" t="s">
        <v>158</v>
      </c>
      <c r="J11" s="1">
        <v>34</v>
      </c>
      <c r="K11" s="1">
        <v>9</v>
      </c>
      <c r="L11" s="1" t="s">
        <v>143</v>
      </c>
      <c r="M11" s="1">
        <v>2.278</v>
      </c>
    </row>
    <row r="12" spans="1:13">
      <c r="A12" s="1" t="s">
        <v>48</v>
      </c>
      <c r="B12" s="1">
        <v>97</v>
      </c>
      <c r="C12" s="1" t="s">
        <v>160</v>
      </c>
      <c r="D12" s="1">
        <v>27</v>
      </c>
      <c r="E12" s="1">
        <v>7.2140000000000004</v>
      </c>
      <c r="F12" s="1"/>
      <c r="G12" s="1" t="s">
        <v>82</v>
      </c>
      <c r="H12" s="1">
        <v>94</v>
      </c>
      <c r="I12" s="1" t="s">
        <v>159</v>
      </c>
      <c r="J12" s="1">
        <v>52</v>
      </c>
      <c r="K12" s="1">
        <v>4</v>
      </c>
      <c r="L12" s="1" t="s">
        <v>152</v>
      </c>
      <c r="M12" s="1">
        <v>3.069</v>
      </c>
    </row>
    <row r="13" spans="1:13">
      <c r="A13" s="1" t="s">
        <v>49</v>
      </c>
      <c r="B13" s="1">
        <v>61</v>
      </c>
      <c r="C13" s="1" t="s">
        <v>162</v>
      </c>
      <c r="D13" s="1">
        <v>26</v>
      </c>
      <c r="E13" s="1">
        <v>7.2510000000000003</v>
      </c>
      <c r="F13" s="1"/>
      <c r="G13" s="1" t="s">
        <v>83</v>
      </c>
      <c r="H13" s="1">
        <v>82</v>
      </c>
      <c r="I13" s="1" t="s">
        <v>161</v>
      </c>
      <c r="J13" s="1">
        <v>41</v>
      </c>
      <c r="K13" s="1">
        <v>9</v>
      </c>
      <c r="L13" s="1" t="s">
        <v>143</v>
      </c>
      <c r="M13" s="1">
        <v>3.2509999999999999</v>
      </c>
    </row>
    <row r="14" spans="1:13">
      <c r="A14" s="1" t="s">
        <v>50</v>
      </c>
      <c r="B14" s="1">
        <v>54</v>
      </c>
      <c r="C14" s="1" t="s">
        <v>164</v>
      </c>
      <c r="D14" s="1">
        <v>38</v>
      </c>
      <c r="E14" s="1">
        <v>6.8570000000000002</v>
      </c>
      <c r="F14" s="1"/>
      <c r="G14" s="1" t="s">
        <v>84</v>
      </c>
      <c r="H14" s="1">
        <v>53</v>
      </c>
      <c r="I14" s="1" t="s">
        <v>163</v>
      </c>
      <c r="J14" s="1">
        <v>60</v>
      </c>
      <c r="K14" s="1">
        <v>6</v>
      </c>
      <c r="L14" s="1" t="s">
        <v>146</v>
      </c>
      <c r="M14" s="1">
        <v>2.8759999999999999</v>
      </c>
    </row>
    <row r="15" spans="1:13">
      <c r="A15" s="1" t="s">
        <v>51</v>
      </c>
      <c r="B15" s="1">
        <v>62</v>
      </c>
      <c r="C15" s="1" t="s">
        <v>166</v>
      </c>
      <c r="D15" s="1">
        <v>35</v>
      </c>
      <c r="E15" s="1">
        <v>7.0434999999999999</v>
      </c>
      <c r="F15" s="1"/>
      <c r="G15" s="1" t="s">
        <v>85</v>
      </c>
      <c r="H15" s="1">
        <v>46</v>
      </c>
      <c r="I15" s="1" t="s">
        <v>165</v>
      </c>
      <c r="J15" s="1">
        <v>35</v>
      </c>
      <c r="K15" s="1">
        <v>4</v>
      </c>
      <c r="L15" s="1" t="s">
        <v>152</v>
      </c>
      <c r="M15" s="1">
        <v>3.423</v>
      </c>
    </row>
    <row r="16" spans="1:13">
      <c r="A16" s="1" t="s">
        <v>52</v>
      </c>
      <c r="B16" s="1">
        <v>90</v>
      </c>
      <c r="C16" s="1" t="s">
        <v>168</v>
      </c>
      <c r="D16" s="1">
        <v>26</v>
      </c>
      <c r="E16" s="1">
        <v>7.4994999999999994</v>
      </c>
      <c r="F16" s="1"/>
      <c r="G16" s="1" t="s">
        <v>86</v>
      </c>
      <c r="H16" s="1">
        <v>87</v>
      </c>
      <c r="I16" s="1" t="s">
        <v>167</v>
      </c>
      <c r="J16" s="1">
        <v>50</v>
      </c>
      <c r="K16" s="1">
        <v>8</v>
      </c>
      <c r="L16" s="1" t="s">
        <v>143</v>
      </c>
      <c r="M16" s="1">
        <v>2.9969999999999999</v>
      </c>
    </row>
    <row r="17" spans="1:13">
      <c r="A17" s="1" t="s">
        <v>53</v>
      </c>
      <c r="B17" s="1">
        <v>70</v>
      </c>
      <c r="C17" s="1" t="s">
        <v>169</v>
      </c>
      <c r="D17" s="1" t="s">
        <v>118</v>
      </c>
      <c r="E17" s="1">
        <v>6.9030000000000005</v>
      </c>
      <c r="F17" s="1"/>
      <c r="G17" s="1" t="s">
        <v>87</v>
      </c>
      <c r="H17" s="1">
        <v>52</v>
      </c>
      <c r="I17" s="1">
        <v>21.55</v>
      </c>
      <c r="J17" s="1">
        <v>51</v>
      </c>
      <c r="K17" s="1">
        <v>7</v>
      </c>
      <c r="L17" s="1" t="s">
        <v>146</v>
      </c>
      <c r="M17" s="1">
        <v>3.1589999999999998</v>
      </c>
    </row>
    <row r="18" spans="1:13">
      <c r="A18" s="1" t="s">
        <v>54</v>
      </c>
      <c r="B18" s="1">
        <v>42</v>
      </c>
      <c r="C18" s="1">
        <v>19.53</v>
      </c>
      <c r="D18" s="1">
        <v>30</v>
      </c>
      <c r="E18" s="1">
        <v>7.5600000000000005</v>
      </c>
      <c r="F18" s="1"/>
      <c r="G18" s="1" t="s">
        <v>120</v>
      </c>
      <c r="H18" s="1">
        <v>104</v>
      </c>
      <c r="I18" s="1" t="s">
        <v>170</v>
      </c>
      <c r="J18" s="1">
        <v>34</v>
      </c>
      <c r="K18" s="1">
        <v>6</v>
      </c>
      <c r="L18" s="1" t="s">
        <v>146</v>
      </c>
      <c r="M18" s="1">
        <v>3.0409999999999999</v>
      </c>
    </row>
    <row r="19" spans="1:13">
      <c r="A19" s="1" t="s">
        <v>55</v>
      </c>
      <c r="B19" s="1">
        <v>66</v>
      </c>
      <c r="C19" s="1" t="s">
        <v>172</v>
      </c>
      <c r="D19" s="1">
        <v>37</v>
      </c>
      <c r="E19" s="1">
        <v>7.4714999999999998</v>
      </c>
      <c r="F19" s="1"/>
      <c r="G19" s="1" t="s">
        <v>121</v>
      </c>
      <c r="H19" s="1">
        <v>78</v>
      </c>
      <c r="I19" s="1" t="s">
        <v>171</v>
      </c>
      <c r="J19" s="1">
        <v>41</v>
      </c>
      <c r="K19" s="1">
        <v>7</v>
      </c>
      <c r="L19" s="1" t="s">
        <v>146</v>
      </c>
      <c r="M19" s="1">
        <v>3.3069999999999999</v>
      </c>
    </row>
    <row r="20" spans="1:13">
      <c r="A20" s="1" t="s">
        <v>56</v>
      </c>
      <c r="B20" s="1">
        <v>54</v>
      </c>
      <c r="C20" s="1" t="s">
        <v>173</v>
      </c>
      <c r="D20" s="1">
        <v>46</v>
      </c>
      <c r="E20" s="1">
        <v>7.1854999999999993</v>
      </c>
      <c r="F20" s="1"/>
      <c r="G20" s="1" t="s">
        <v>122</v>
      </c>
      <c r="H20" s="1">
        <v>78</v>
      </c>
      <c r="I20" s="1">
        <v>15</v>
      </c>
      <c r="J20" s="1">
        <v>35</v>
      </c>
      <c r="K20" s="1">
        <v>7</v>
      </c>
      <c r="L20" s="1" t="s">
        <v>146</v>
      </c>
      <c r="M20" s="1">
        <v>3.1509999999999998</v>
      </c>
    </row>
    <row r="21" spans="1:13">
      <c r="A21" s="1" t="s">
        <v>57</v>
      </c>
      <c r="B21" s="1">
        <v>56</v>
      </c>
      <c r="C21" s="1" t="s">
        <v>175</v>
      </c>
      <c r="D21" s="1">
        <v>35</v>
      </c>
      <c r="E21" s="1">
        <v>7.0235000000000003</v>
      </c>
      <c r="F21" s="1"/>
      <c r="G21" s="1" t="s">
        <v>123</v>
      </c>
      <c r="H21" s="1">
        <v>50</v>
      </c>
      <c r="I21" s="1" t="s">
        <v>174</v>
      </c>
      <c r="J21" s="1">
        <v>49</v>
      </c>
      <c r="K21" s="1">
        <v>8</v>
      </c>
      <c r="L21" s="1" t="s">
        <v>143</v>
      </c>
      <c r="M21" s="1">
        <v>3.0449999999999999</v>
      </c>
    </row>
    <row r="22" spans="1:13">
      <c r="A22" s="1" t="s">
        <v>58</v>
      </c>
      <c r="B22" s="1">
        <v>97</v>
      </c>
      <c r="C22" s="1">
        <v>16</v>
      </c>
      <c r="D22" s="1">
        <v>33</v>
      </c>
      <c r="E22" s="1">
        <v>7.577</v>
      </c>
      <c r="F22" s="1"/>
      <c r="G22" s="1" t="s">
        <v>124</v>
      </c>
      <c r="H22" s="1">
        <v>82</v>
      </c>
      <c r="I22" s="1" t="s">
        <v>176</v>
      </c>
      <c r="J22" s="1">
        <v>51</v>
      </c>
      <c r="K22" s="1">
        <v>8</v>
      </c>
      <c r="L22" s="1" t="s">
        <v>143</v>
      </c>
      <c r="M22" s="1">
        <v>3.2240000000000002</v>
      </c>
    </row>
    <row r="23" spans="1:13">
      <c r="A23" s="1" t="s">
        <v>59</v>
      </c>
      <c r="B23" s="1">
        <v>43</v>
      </c>
      <c r="C23" s="1" t="s">
        <v>178</v>
      </c>
      <c r="D23" s="1">
        <v>35</v>
      </c>
      <c r="E23" s="1">
        <v>6.9819999999999993</v>
      </c>
      <c r="F23" s="1"/>
      <c r="G23" s="1" t="s">
        <v>125</v>
      </c>
      <c r="H23" s="1">
        <v>83</v>
      </c>
      <c r="I23" s="1" t="s">
        <v>177</v>
      </c>
      <c r="J23" s="1">
        <v>58</v>
      </c>
      <c r="K23" s="1">
        <v>8</v>
      </c>
      <c r="L23" s="1" t="s">
        <v>143</v>
      </c>
      <c r="M23" s="1">
        <v>3.5960000000000001</v>
      </c>
    </row>
    <row r="24" spans="1:13">
      <c r="A24" s="1" t="s">
        <v>60</v>
      </c>
      <c r="B24" s="1">
        <v>73</v>
      </c>
      <c r="C24" s="1" t="s">
        <v>180</v>
      </c>
      <c r="D24" s="1">
        <v>34</v>
      </c>
      <c r="E24" s="1">
        <v>6.9903077197666601</v>
      </c>
      <c r="F24" s="1"/>
      <c r="G24" s="1" t="s">
        <v>126</v>
      </c>
      <c r="H24" s="1">
        <v>67</v>
      </c>
      <c r="I24" s="1" t="s">
        <v>179</v>
      </c>
      <c r="J24" s="1">
        <v>50</v>
      </c>
      <c r="K24" s="1">
        <v>6</v>
      </c>
      <c r="L24" s="1" t="s">
        <v>146</v>
      </c>
      <c r="M24" s="1">
        <v>3.3235000000000001</v>
      </c>
    </row>
    <row r="25" spans="1:13">
      <c r="A25" s="1" t="s">
        <v>61</v>
      </c>
      <c r="B25" s="1">
        <v>82</v>
      </c>
      <c r="C25" s="1" t="s">
        <v>177</v>
      </c>
      <c r="D25" s="1">
        <v>28</v>
      </c>
      <c r="E25" s="1">
        <v>7.2148563680458455</v>
      </c>
      <c r="F25" s="1"/>
      <c r="G25" s="1" t="s">
        <v>127</v>
      </c>
      <c r="H25" s="1">
        <v>43</v>
      </c>
      <c r="I25" s="1" t="s">
        <v>181</v>
      </c>
      <c r="J25" s="1">
        <v>53</v>
      </c>
      <c r="K25" s="1">
        <v>7</v>
      </c>
      <c r="L25" s="1" t="s">
        <v>146</v>
      </c>
      <c r="M25" s="1">
        <v>3.4020000000000001</v>
      </c>
    </row>
    <row r="26" spans="1:13">
      <c r="A26" s="1" t="s">
        <v>62</v>
      </c>
      <c r="B26" s="1">
        <v>36</v>
      </c>
      <c r="C26" s="1">
        <v>15</v>
      </c>
      <c r="D26" s="1">
        <v>31</v>
      </c>
      <c r="E26" s="1">
        <v>7.2197474176462553</v>
      </c>
      <c r="F26" s="1"/>
      <c r="G26" s="1" t="s">
        <v>128</v>
      </c>
      <c r="H26" s="1">
        <v>102</v>
      </c>
      <c r="I26" s="1" t="s">
        <v>182</v>
      </c>
      <c r="J26" s="1"/>
      <c r="K26" s="1">
        <v>6</v>
      </c>
      <c r="L26" s="1" t="s">
        <v>146</v>
      </c>
      <c r="M26" s="1">
        <v>3.3109999999999999</v>
      </c>
    </row>
    <row r="27" spans="1:13">
      <c r="A27" s="1" t="s">
        <v>63</v>
      </c>
      <c r="B27" s="1">
        <v>92</v>
      </c>
      <c r="C27" s="1" t="s">
        <v>184</v>
      </c>
      <c r="D27" s="1">
        <v>35</v>
      </c>
      <c r="E27" s="1">
        <v>7.2683326121894147</v>
      </c>
      <c r="F27" s="1"/>
      <c r="G27" s="1" t="s">
        <v>129</v>
      </c>
      <c r="H27" s="1">
        <v>112</v>
      </c>
      <c r="I27" s="1" t="s">
        <v>183</v>
      </c>
      <c r="J27" s="1">
        <v>42</v>
      </c>
      <c r="K27" s="1">
        <v>6</v>
      </c>
      <c r="L27" s="1" t="s">
        <v>146</v>
      </c>
      <c r="M27" s="1">
        <v>3.170840941496365</v>
      </c>
    </row>
    <row r="28" spans="1:13">
      <c r="A28" s="1" t="s">
        <v>64</v>
      </c>
      <c r="B28" s="1">
        <v>73</v>
      </c>
      <c r="C28" s="1" t="s">
        <v>186</v>
      </c>
      <c r="D28" s="1">
        <v>29</v>
      </c>
      <c r="E28" s="1">
        <v>7.394218305878935</v>
      </c>
      <c r="F28" s="1"/>
      <c r="G28" s="1" t="s">
        <v>130</v>
      </c>
      <c r="H28" s="1">
        <v>51</v>
      </c>
      <c r="I28" s="1" t="s">
        <v>185</v>
      </c>
      <c r="J28" s="1">
        <v>47</v>
      </c>
      <c r="K28" s="1">
        <v>9</v>
      </c>
      <c r="L28" s="1" t="s">
        <v>143</v>
      </c>
      <c r="M28" s="1">
        <v>3.2871520410100601</v>
      </c>
    </row>
    <row r="29" spans="1:13">
      <c r="A29" s="1" t="s">
        <v>65</v>
      </c>
      <c r="B29" s="1">
        <v>106</v>
      </c>
      <c r="C29" s="1" t="s">
        <v>188</v>
      </c>
      <c r="D29" s="1">
        <v>39</v>
      </c>
      <c r="E29" s="1">
        <v>7.3273395491504854</v>
      </c>
      <c r="F29" s="1"/>
      <c r="G29" s="1" t="s">
        <v>131</v>
      </c>
      <c r="H29" s="1">
        <v>56</v>
      </c>
      <c r="I29" s="1" t="s">
        <v>187</v>
      </c>
      <c r="J29" s="1">
        <v>49</v>
      </c>
      <c r="K29" s="1">
        <v>8</v>
      </c>
      <c r="L29" s="1" t="s">
        <v>143</v>
      </c>
      <c r="M29" s="1">
        <v>3.331771630357145</v>
      </c>
    </row>
    <row r="30" spans="1:13">
      <c r="A30" s="1" t="s">
        <v>66</v>
      </c>
      <c r="B30" s="1">
        <v>96</v>
      </c>
      <c r="C30" s="1" t="s">
        <v>184</v>
      </c>
      <c r="D30" s="1" t="s">
        <v>118</v>
      </c>
      <c r="E30" s="1">
        <v>7.1383064150680253</v>
      </c>
      <c r="F30" s="1"/>
      <c r="G30" s="1" t="s">
        <v>189</v>
      </c>
      <c r="H30" s="1">
        <v>71</v>
      </c>
      <c r="I30" s="1" t="s">
        <v>190</v>
      </c>
      <c r="J30" s="1">
        <v>47</v>
      </c>
      <c r="K30" s="1">
        <v>1</v>
      </c>
      <c r="L30" s="1" t="s">
        <v>152</v>
      </c>
      <c r="M30" s="1" t="s">
        <v>118</v>
      </c>
    </row>
    <row r="31" spans="1:13">
      <c r="A31" s="1" t="s">
        <v>67</v>
      </c>
      <c r="B31" s="1">
        <v>72</v>
      </c>
      <c r="C31" s="1" t="s">
        <v>191</v>
      </c>
      <c r="D31" s="1">
        <v>51</v>
      </c>
      <c r="E31" s="1">
        <v>7.3422075920998342</v>
      </c>
      <c r="F31" s="1"/>
      <c r="G31" s="1"/>
      <c r="H31" s="1"/>
      <c r="I31" s="1"/>
      <c r="J31" s="1"/>
      <c r="K31" s="1"/>
      <c r="L31" s="1"/>
      <c r="M31" s="1"/>
    </row>
    <row r="32" spans="1:13">
      <c r="A32" s="1" t="s">
        <v>68</v>
      </c>
      <c r="B32" s="1">
        <v>76</v>
      </c>
      <c r="C32" s="1" t="s">
        <v>177</v>
      </c>
      <c r="D32" s="1" t="s">
        <v>118</v>
      </c>
      <c r="E32" s="1">
        <v>7.2838427031000954</v>
      </c>
      <c r="F32" s="1"/>
      <c r="G32" s="1"/>
      <c r="H32" s="1"/>
      <c r="I32" s="1"/>
      <c r="J32" s="1"/>
      <c r="K32" s="1"/>
      <c r="L32" s="1"/>
      <c r="M32" s="1"/>
    </row>
    <row r="33" spans="1:13">
      <c r="A33" s="1" t="s">
        <v>69</v>
      </c>
      <c r="B33" s="1">
        <v>38</v>
      </c>
      <c r="C33" s="1" t="s">
        <v>192</v>
      </c>
      <c r="D33" s="1" t="s">
        <v>118</v>
      </c>
      <c r="E33" s="1">
        <v>7.2747261182046294</v>
      </c>
      <c r="F33" s="1"/>
      <c r="G33" s="1"/>
      <c r="H33" s="1"/>
      <c r="I33" s="1"/>
      <c r="J33" s="1"/>
      <c r="K33" s="1"/>
      <c r="L33" s="1"/>
      <c r="M33" s="1"/>
    </row>
    <row r="34" spans="1:13">
      <c r="A34" s="1" t="s">
        <v>70</v>
      </c>
      <c r="B34" s="1">
        <v>98</v>
      </c>
      <c r="C34" s="1" t="s">
        <v>153</v>
      </c>
      <c r="D34" s="1">
        <v>37</v>
      </c>
      <c r="E34" s="1" t="s">
        <v>118</v>
      </c>
      <c r="F34" s="1"/>
      <c r="G34" s="1"/>
      <c r="H34" s="1"/>
      <c r="I34" s="1"/>
      <c r="J34" s="1"/>
      <c r="K34" s="1"/>
      <c r="L34" s="1"/>
      <c r="M34" s="1"/>
    </row>
    <row r="36" spans="1:13">
      <c r="A36" s="127" t="s">
        <v>199</v>
      </c>
      <c r="B36" s="125"/>
      <c r="C36" s="125"/>
      <c r="D36" s="125"/>
      <c r="E36" s="127" t="s">
        <v>201</v>
      </c>
      <c r="F36" s="125"/>
      <c r="G36" s="127" t="s">
        <v>200</v>
      </c>
      <c r="H36" s="125"/>
      <c r="I36" s="125"/>
      <c r="J36" s="125"/>
      <c r="K36" s="125"/>
      <c r="L36" s="125"/>
      <c r="M36" s="127" t="s">
        <v>202</v>
      </c>
    </row>
    <row r="37" spans="1:13">
      <c r="A37" s="125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</row>
  </sheetData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96"/>
  <sheetViews>
    <sheetView topLeftCell="A302" zoomScale="50" zoomScaleNormal="50" workbookViewId="0">
      <selection activeCell="D401" sqref="D401"/>
    </sheetView>
  </sheetViews>
  <sheetFormatPr baseColWidth="10" defaultColWidth="11.5" defaultRowHeight="13"/>
  <cols>
    <col min="1" max="1" width="11.5" style="4"/>
    <col min="11" max="11" width="22.5" customWidth="1"/>
  </cols>
  <sheetData>
    <row r="1" spans="1:38" ht="16">
      <c r="B1" s="132" t="s">
        <v>132</v>
      </c>
      <c r="C1" s="132"/>
      <c r="D1" s="132"/>
      <c r="E1" s="132"/>
      <c r="F1" s="132"/>
      <c r="G1" s="132"/>
      <c r="H1" s="132"/>
      <c r="I1" s="132"/>
      <c r="K1" s="133" t="s">
        <v>134</v>
      </c>
      <c r="L1" s="133"/>
      <c r="M1" s="133"/>
      <c r="N1" s="133"/>
      <c r="O1" s="133"/>
      <c r="P1" s="133"/>
      <c r="Q1" s="133"/>
      <c r="R1" s="133"/>
      <c r="S1" s="133"/>
      <c r="T1" s="133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7">
      <c r="K2" s="6" t="s">
        <v>0</v>
      </c>
      <c r="L2" s="7" t="s">
        <v>1</v>
      </c>
      <c r="M2" s="8" t="s">
        <v>2</v>
      </c>
      <c r="N2" s="8" t="s">
        <v>3</v>
      </c>
      <c r="O2" s="8" t="s">
        <v>4</v>
      </c>
      <c r="P2" s="8" t="s">
        <v>5</v>
      </c>
      <c r="Q2" s="8" t="s">
        <v>6</v>
      </c>
      <c r="R2" s="8" t="s">
        <v>7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  <c r="X2" s="8" t="s">
        <v>13</v>
      </c>
      <c r="Y2" s="8" t="s">
        <v>14</v>
      </c>
      <c r="Z2" s="8" t="s">
        <v>15</v>
      </c>
      <c r="AA2" s="8" t="s">
        <v>16</v>
      </c>
      <c r="AB2" s="8" t="s">
        <v>17</v>
      </c>
      <c r="AC2" s="8" t="s">
        <v>18</v>
      </c>
      <c r="AD2" s="8" t="s">
        <v>19</v>
      </c>
      <c r="AE2" s="8" t="s">
        <v>20</v>
      </c>
      <c r="AF2" s="8" t="s">
        <v>21</v>
      </c>
      <c r="AG2" s="8" t="s">
        <v>22</v>
      </c>
      <c r="AH2" s="8" t="s">
        <v>23</v>
      </c>
      <c r="AI2" s="8" t="s">
        <v>24</v>
      </c>
      <c r="AJ2" s="8" t="s">
        <v>25</v>
      </c>
      <c r="AK2" s="8" t="s">
        <v>26</v>
      </c>
      <c r="AL2" s="9" t="s">
        <v>27</v>
      </c>
    </row>
    <row r="3" spans="1:38" ht="16">
      <c r="A3" s="4" t="s">
        <v>196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33</v>
      </c>
      <c r="H3" s="3" t="s">
        <v>34</v>
      </c>
      <c r="I3" s="3" t="s">
        <v>35</v>
      </c>
      <c r="K3" s="10"/>
      <c r="L3" s="11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6">
      <c r="A4" s="131" t="s">
        <v>36</v>
      </c>
      <c r="K4" s="10"/>
      <c r="L4" s="12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6">
      <c r="A5" s="131"/>
      <c r="K5" s="10"/>
      <c r="L5" s="1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6">
      <c r="A6" s="131"/>
      <c r="K6" s="10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6">
      <c r="A7" s="131"/>
      <c r="K7" s="10"/>
      <c r="L7" s="1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6">
      <c r="A8" s="131"/>
      <c r="K8" s="10"/>
      <c r="L8" s="11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6">
      <c r="A9" s="131"/>
      <c r="K9" s="10"/>
      <c r="L9" s="11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6">
      <c r="A10" s="131"/>
      <c r="K10" s="10"/>
      <c r="L10" s="11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6">
      <c r="A11" s="131"/>
      <c r="K11" s="10"/>
      <c r="L11" s="1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7" thickBot="1">
      <c r="A12" s="131"/>
      <c r="K12" s="10"/>
      <c r="L12" s="11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7">
      <c r="A13"/>
      <c r="K13" s="13"/>
      <c r="L13" s="14" t="s">
        <v>1</v>
      </c>
      <c r="M13" s="15" t="s">
        <v>2</v>
      </c>
      <c r="N13" s="15" t="s">
        <v>3</v>
      </c>
      <c r="O13" s="15" t="s">
        <v>4</v>
      </c>
      <c r="P13" s="15" t="s">
        <v>5</v>
      </c>
      <c r="Q13" s="15" t="s">
        <v>6</v>
      </c>
      <c r="R13" s="15" t="s">
        <v>7</v>
      </c>
      <c r="S13" s="15" t="s">
        <v>8</v>
      </c>
      <c r="T13" s="15" t="s">
        <v>9</v>
      </c>
      <c r="U13" s="15" t="s">
        <v>10</v>
      </c>
      <c r="V13" s="15" t="s">
        <v>11</v>
      </c>
      <c r="W13" s="15" t="s">
        <v>12</v>
      </c>
      <c r="X13" s="15" t="s">
        <v>13</v>
      </c>
      <c r="Y13" s="15" t="s">
        <v>14</v>
      </c>
      <c r="Z13" s="15" t="s">
        <v>15</v>
      </c>
      <c r="AA13" s="15" t="s">
        <v>16</v>
      </c>
      <c r="AB13" s="15" t="s">
        <v>17</v>
      </c>
      <c r="AC13" s="15" t="s">
        <v>18</v>
      </c>
      <c r="AD13" s="15" t="s">
        <v>19</v>
      </c>
      <c r="AE13" s="15" t="s">
        <v>20</v>
      </c>
      <c r="AF13" s="15" t="s">
        <v>21</v>
      </c>
      <c r="AG13" s="15" t="s">
        <v>22</v>
      </c>
      <c r="AH13" s="15" t="s">
        <v>23</v>
      </c>
      <c r="AI13" s="15" t="s">
        <v>24</v>
      </c>
      <c r="AJ13" s="15" t="s">
        <v>25</v>
      </c>
      <c r="AK13" s="15" t="s">
        <v>26</v>
      </c>
      <c r="AL13" s="16" t="s">
        <v>27</v>
      </c>
    </row>
    <row r="14" spans="1:38" ht="16">
      <c r="A14" s="131" t="s">
        <v>37</v>
      </c>
      <c r="B14" s="1">
        <v>18.926553672316398</v>
      </c>
      <c r="C14" s="1">
        <v>5.9322033898305104</v>
      </c>
      <c r="D14" s="1">
        <v>11.0169491525424</v>
      </c>
      <c r="E14" s="1">
        <v>8.7570621468926593</v>
      </c>
      <c r="F14" s="1">
        <v>30.508474576271201</v>
      </c>
      <c r="G14" s="1">
        <v>1.9774011299434999</v>
      </c>
      <c r="H14" s="1">
        <v>15.819209039547999</v>
      </c>
      <c r="I14" s="1">
        <v>7.0621468926553703</v>
      </c>
      <c r="K14" s="17"/>
      <c r="L14" s="18">
        <v>18.797000715946101</v>
      </c>
      <c r="M14" s="18">
        <v>0.31694049611987002</v>
      </c>
      <c r="N14" s="18">
        <v>19.0559539382831</v>
      </c>
      <c r="O14" s="18">
        <v>9.0357134082034593E-2</v>
      </c>
      <c r="P14" s="18">
        <v>20.027318599916999</v>
      </c>
      <c r="Q14" s="18">
        <v>1.20976339058455</v>
      </c>
      <c r="R14" s="18">
        <v>13.3629648962704</v>
      </c>
      <c r="S14" s="18">
        <v>2.5571085925383801</v>
      </c>
      <c r="T14" s="18">
        <v>18.817889152636798</v>
      </c>
      <c r="U14" s="18">
        <v>9.2916611408011496E-2</v>
      </c>
      <c r="V14" s="18">
        <v>0.51326802877687905</v>
      </c>
      <c r="W14" s="18">
        <v>5.1585184434368303</v>
      </c>
      <c r="X14" s="18">
        <v>37.852954654229201</v>
      </c>
      <c r="Y14" s="18">
        <v>21.554022486621399</v>
      </c>
      <c r="Z14" s="18">
        <v>40.409749113659302</v>
      </c>
      <c r="AA14" s="18">
        <v>0.18327374549004599</v>
      </c>
      <c r="AB14" s="18">
        <v>34.737962641445598</v>
      </c>
      <c r="AC14" s="18">
        <v>5.6717864722137099</v>
      </c>
      <c r="AD14" s="18">
        <v>1.7561898099403299</v>
      </c>
      <c r="AE14" s="18">
        <v>6.1246950694685296</v>
      </c>
      <c r="AF14" s="18">
        <v>5.2258104858211301</v>
      </c>
      <c r="AG14" s="18">
        <v>7.3590496733487303</v>
      </c>
      <c r="AH14" s="18">
        <v>59.307664833202402</v>
      </c>
      <c r="AI14" s="18">
        <v>0.95149801723142702</v>
      </c>
      <c r="AJ14" s="18">
        <v>14.035688408410699</v>
      </c>
      <c r="AK14" s="18">
        <v>164.74028547182999</v>
      </c>
      <c r="AL14" s="19">
        <v>138.635344974216</v>
      </c>
    </row>
    <row r="15" spans="1:38" ht="16">
      <c r="A15" s="131"/>
      <c r="B15" s="1">
        <v>15.1933701657459</v>
      </c>
      <c r="C15" s="1">
        <v>8.0110497237569103</v>
      </c>
      <c r="D15" s="1">
        <v>14.0883977900552</v>
      </c>
      <c r="E15" s="1">
        <v>8.0110497237569103</v>
      </c>
      <c r="F15" s="1">
        <v>29.558011049723799</v>
      </c>
      <c r="G15" s="1">
        <v>2.4861878453038702</v>
      </c>
      <c r="H15" s="1">
        <v>13.5359116022099</v>
      </c>
      <c r="I15" s="1">
        <v>9.1160220994475107</v>
      </c>
      <c r="K15" s="17"/>
      <c r="L15" s="18">
        <v>18.797000715946101</v>
      </c>
      <c r="M15" s="18">
        <v>0.31694049611987002</v>
      </c>
      <c r="N15" s="18">
        <v>19.0559539382831</v>
      </c>
      <c r="O15" s="18">
        <v>9.0357134082034593E-2</v>
      </c>
      <c r="P15" s="18">
        <v>20.027318599916999</v>
      </c>
      <c r="Q15" s="18">
        <v>1.20976339058455</v>
      </c>
      <c r="R15" s="18">
        <v>13.3629648962704</v>
      </c>
      <c r="S15" s="18">
        <v>2.5571085925383801</v>
      </c>
      <c r="T15" s="18">
        <v>18.817889152636798</v>
      </c>
      <c r="U15" s="18">
        <v>9.2916611408011496E-2</v>
      </c>
      <c r="V15" s="18">
        <v>0.51326802877687905</v>
      </c>
      <c r="W15" s="18">
        <v>5.1585184434368303</v>
      </c>
      <c r="X15" s="18">
        <v>37.852954654229201</v>
      </c>
      <c r="Y15" s="18">
        <v>21.554022486621399</v>
      </c>
      <c r="Z15" s="18">
        <v>40.409749113659302</v>
      </c>
      <c r="AA15" s="18">
        <v>0.18327374549004599</v>
      </c>
      <c r="AB15" s="18">
        <v>34.737962641445598</v>
      </c>
      <c r="AC15" s="18">
        <v>5.6717864722137099</v>
      </c>
      <c r="AD15" s="18">
        <v>1.7561898099403299</v>
      </c>
      <c r="AE15" s="18">
        <v>6.1246950694685296</v>
      </c>
      <c r="AF15" s="18">
        <v>5.2258104858211301</v>
      </c>
      <c r="AG15" s="18">
        <v>7.3590496733487303</v>
      </c>
      <c r="AH15" s="18">
        <v>59.307664833202402</v>
      </c>
      <c r="AI15" s="18">
        <v>0.95149801723142702</v>
      </c>
      <c r="AJ15" s="18">
        <v>14.035688408410699</v>
      </c>
      <c r="AK15" s="18">
        <v>164.74028547182999</v>
      </c>
      <c r="AL15" s="19">
        <v>138.635344974216</v>
      </c>
    </row>
    <row r="16" spans="1:38" ht="16">
      <c r="A16" s="131"/>
      <c r="B16" s="1">
        <v>16.764705882352899</v>
      </c>
      <c r="C16" s="1">
        <v>10.294117647058799</v>
      </c>
      <c r="D16" s="1">
        <v>14.411764705882399</v>
      </c>
      <c r="E16" s="1">
        <v>10.882352941176499</v>
      </c>
      <c r="F16" s="1">
        <v>22.352941176470601</v>
      </c>
      <c r="G16" s="1">
        <v>2.0588235294117601</v>
      </c>
      <c r="H16" s="1">
        <v>14.117647058823501</v>
      </c>
      <c r="I16" s="1">
        <v>9.1176470588235308</v>
      </c>
      <c r="K16" s="17"/>
      <c r="L16" s="18">
        <v>18.797000715946101</v>
      </c>
      <c r="M16" s="18">
        <v>0.31694049611987002</v>
      </c>
      <c r="N16" s="18">
        <v>19.0559539382831</v>
      </c>
      <c r="O16" s="18">
        <v>9.0357134082034593E-2</v>
      </c>
      <c r="P16" s="18">
        <v>20.027318599916999</v>
      </c>
      <c r="Q16" s="18">
        <v>1.20976339058455</v>
      </c>
      <c r="R16" s="18">
        <v>13.3629648962704</v>
      </c>
      <c r="S16" s="18">
        <v>2.5571085925383801</v>
      </c>
      <c r="T16" s="18">
        <v>18.817889152636798</v>
      </c>
      <c r="U16" s="18">
        <v>9.2916611408011496E-2</v>
      </c>
      <c r="V16" s="18">
        <v>0.51326802877687905</v>
      </c>
      <c r="W16" s="18">
        <v>5.1585184434368303</v>
      </c>
      <c r="X16" s="18">
        <v>37.852954654229201</v>
      </c>
      <c r="Y16" s="18">
        <v>21.554022486621399</v>
      </c>
      <c r="Z16" s="18">
        <v>40.409749113659302</v>
      </c>
      <c r="AA16" s="18">
        <v>0.18327374549004599</v>
      </c>
      <c r="AB16" s="18">
        <v>34.737962641445598</v>
      </c>
      <c r="AC16" s="18">
        <v>5.6717864722137099</v>
      </c>
      <c r="AD16" s="18">
        <v>1.7561898099403299</v>
      </c>
      <c r="AE16" s="18">
        <v>6.1246950694685296</v>
      </c>
      <c r="AF16" s="18">
        <v>5.2258104858211301</v>
      </c>
      <c r="AG16" s="18">
        <v>7.3590496733487303</v>
      </c>
      <c r="AH16" s="18">
        <v>59.307664833202402</v>
      </c>
      <c r="AI16" s="18">
        <v>0.95149801723142702</v>
      </c>
      <c r="AJ16" s="18">
        <v>14.035688408410699</v>
      </c>
      <c r="AK16" s="18">
        <v>164.74028547182999</v>
      </c>
      <c r="AL16" s="19">
        <v>138.635344974216</v>
      </c>
    </row>
    <row r="17" spans="1:38" ht="16">
      <c r="A17" s="131"/>
      <c r="B17" s="1">
        <v>6.4705882352941204</v>
      </c>
      <c r="C17" s="1">
        <v>7.9411764705882302</v>
      </c>
      <c r="D17" s="1">
        <v>10.882352941176499</v>
      </c>
      <c r="E17" s="1">
        <v>9.4117647058823497</v>
      </c>
      <c r="F17" s="1">
        <v>33.529411764705898</v>
      </c>
      <c r="G17" s="1">
        <v>2.9411764705882302</v>
      </c>
      <c r="H17" s="1">
        <v>14.705882352941201</v>
      </c>
      <c r="I17" s="1">
        <v>14.117647058823501</v>
      </c>
      <c r="K17" s="17"/>
      <c r="L17" s="18">
        <v>18.797000715946101</v>
      </c>
      <c r="M17" s="18">
        <v>0.31694049611987002</v>
      </c>
      <c r="N17" s="18">
        <v>19.0559539382831</v>
      </c>
      <c r="O17" s="18">
        <v>9.0357134082034593E-2</v>
      </c>
      <c r="P17" s="18">
        <v>20.027318599916999</v>
      </c>
      <c r="Q17" s="18">
        <v>1.20976339058455</v>
      </c>
      <c r="R17" s="18">
        <v>13.3629648962704</v>
      </c>
      <c r="S17" s="18">
        <v>2.5571085925383801</v>
      </c>
      <c r="T17" s="18">
        <v>18.817889152636798</v>
      </c>
      <c r="U17" s="18">
        <v>9.2916611408011496E-2</v>
      </c>
      <c r="V17" s="18">
        <v>0.51326802877687905</v>
      </c>
      <c r="W17" s="18">
        <v>5.1585184434368303</v>
      </c>
      <c r="X17" s="18">
        <v>37.852954654229201</v>
      </c>
      <c r="Y17" s="18">
        <v>21.554022486621399</v>
      </c>
      <c r="Z17" s="18">
        <v>40.409749113659302</v>
      </c>
      <c r="AA17" s="18">
        <v>0.18327374549004599</v>
      </c>
      <c r="AB17" s="18">
        <v>34.737962641445598</v>
      </c>
      <c r="AC17" s="18">
        <v>5.6717864722137099</v>
      </c>
      <c r="AD17" s="18">
        <v>1.7561898099403299</v>
      </c>
      <c r="AE17" s="18">
        <v>6.1246950694685296</v>
      </c>
      <c r="AF17" s="18">
        <v>5.2258104858211301</v>
      </c>
      <c r="AG17" s="18">
        <v>7.3590496733487303</v>
      </c>
      <c r="AH17" s="18">
        <v>59.307664833202402</v>
      </c>
      <c r="AI17" s="18">
        <v>0.95149801723142702</v>
      </c>
      <c r="AJ17" s="18">
        <v>14.035688408410699</v>
      </c>
      <c r="AK17" s="18">
        <v>164.74028547182999</v>
      </c>
      <c r="AL17" s="19">
        <v>138.635344974216</v>
      </c>
    </row>
    <row r="18" spans="1:38" ht="16">
      <c r="A18" s="131"/>
      <c r="B18" s="1">
        <v>3.2467532467532498</v>
      </c>
      <c r="C18" s="1">
        <v>5.8441558441558401</v>
      </c>
      <c r="D18" s="1">
        <v>11.038961038961</v>
      </c>
      <c r="E18" s="1">
        <v>7.1428571428571397</v>
      </c>
      <c r="F18" s="1">
        <v>33.441558441558399</v>
      </c>
      <c r="G18" s="1">
        <v>1.2987012987013</v>
      </c>
      <c r="H18" s="1">
        <v>14.935064935064901</v>
      </c>
      <c r="I18" s="1">
        <v>23.051948051947999</v>
      </c>
      <c r="K18" s="17"/>
      <c r="L18" s="18">
        <v>18.797000715946101</v>
      </c>
      <c r="M18" s="18">
        <v>0.31694049611987002</v>
      </c>
      <c r="N18" s="18">
        <v>19.0559539382831</v>
      </c>
      <c r="O18" s="18">
        <v>9.0357134082034593E-2</v>
      </c>
      <c r="P18" s="18">
        <v>20.027318599916999</v>
      </c>
      <c r="Q18" s="18">
        <v>1.20976339058455</v>
      </c>
      <c r="R18" s="18">
        <v>13.3629648962704</v>
      </c>
      <c r="S18" s="18">
        <v>2.5571085925383801</v>
      </c>
      <c r="T18" s="18">
        <v>18.817889152636798</v>
      </c>
      <c r="U18" s="18">
        <v>9.2916611408011496E-2</v>
      </c>
      <c r="V18" s="18">
        <v>0.51326802877687905</v>
      </c>
      <c r="W18" s="18">
        <v>5.1585184434368303</v>
      </c>
      <c r="X18" s="18">
        <v>37.852954654229201</v>
      </c>
      <c r="Y18" s="18">
        <v>21.554022486621399</v>
      </c>
      <c r="Z18" s="18">
        <v>40.409749113659302</v>
      </c>
      <c r="AA18" s="18">
        <v>0.18327374549004599</v>
      </c>
      <c r="AB18" s="18">
        <v>34.737962641445598</v>
      </c>
      <c r="AC18" s="18">
        <v>5.6717864722137099</v>
      </c>
      <c r="AD18" s="18">
        <v>1.7561898099403299</v>
      </c>
      <c r="AE18" s="18">
        <v>6.1246950694685296</v>
      </c>
      <c r="AF18" s="18">
        <v>5.2258104858211301</v>
      </c>
      <c r="AG18" s="18">
        <v>7.3590496733487303</v>
      </c>
      <c r="AH18" s="18">
        <v>59.307664833202402</v>
      </c>
      <c r="AI18" s="18">
        <v>0.95149801723142702</v>
      </c>
      <c r="AJ18" s="18">
        <v>14.035688408410699</v>
      </c>
      <c r="AK18" s="18">
        <v>164.74028547182999</v>
      </c>
      <c r="AL18" s="19">
        <v>138.635344974216</v>
      </c>
    </row>
    <row r="19" spans="1:38" ht="16">
      <c r="A19" s="131"/>
      <c r="B19" s="1">
        <v>8.1967213114754092</v>
      </c>
      <c r="C19" s="1">
        <v>13.1147540983607</v>
      </c>
      <c r="D19" s="1">
        <v>14.7540983606557</v>
      </c>
      <c r="E19" s="1">
        <v>13.7704918032787</v>
      </c>
      <c r="F19" s="1">
        <v>21.967213114754099</v>
      </c>
      <c r="G19" s="1">
        <v>3.6065573770491799</v>
      </c>
      <c r="H19" s="1">
        <v>10.819672131147501</v>
      </c>
      <c r="I19" s="1">
        <v>13.7704918032787</v>
      </c>
      <c r="K19" s="17"/>
      <c r="L19" s="18">
        <v>18.797000715946101</v>
      </c>
      <c r="M19" s="18">
        <v>0.31694049611987002</v>
      </c>
      <c r="N19" s="18">
        <v>19.0559539382831</v>
      </c>
      <c r="O19" s="18">
        <v>9.0357134082034593E-2</v>
      </c>
      <c r="P19" s="18">
        <v>20.027318599916999</v>
      </c>
      <c r="Q19" s="18">
        <v>1.20976339058455</v>
      </c>
      <c r="R19" s="18">
        <v>13.3629648962704</v>
      </c>
      <c r="S19" s="18">
        <v>2.5571085925383801</v>
      </c>
      <c r="T19" s="18">
        <v>18.817889152636798</v>
      </c>
      <c r="U19" s="18">
        <v>9.2916611408011496E-2</v>
      </c>
      <c r="V19" s="18">
        <v>0.51326802877687905</v>
      </c>
      <c r="W19" s="18">
        <v>5.1585184434368303</v>
      </c>
      <c r="X19" s="18">
        <v>37.852954654229201</v>
      </c>
      <c r="Y19" s="18">
        <v>21.554022486621399</v>
      </c>
      <c r="Z19" s="18">
        <v>40.409749113659302</v>
      </c>
      <c r="AA19" s="18">
        <v>0.18327374549004599</v>
      </c>
      <c r="AB19" s="18">
        <v>34.737962641445598</v>
      </c>
      <c r="AC19" s="18">
        <v>5.6717864722137099</v>
      </c>
      <c r="AD19" s="18">
        <v>1.7561898099403299</v>
      </c>
      <c r="AE19" s="18">
        <v>6.1246950694685296</v>
      </c>
      <c r="AF19" s="18">
        <v>5.2258104858211301</v>
      </c>
      <c r="AG19" s="18">
        <v>7.3590496733487303</v>
      </c>
      <c r="AH19" s="18">
        <v>59.307664833202402</v>
      </c>
      <c r="AI19" s="18">
        <v>0.95149801723142702</v>
      </c>
      <c r="AJ19" s="18">
        <v>14.035688408410699</v>
      </c>
      <c r="AK19" s="18">
        <v>164.74028547182999</v>
      </c>
      <c r="AL19" s="19">
        <v>138.635344974216</v>
      </c>
    </row>
    <row r="20" spans="1:38" ht="16">
      <c r="A20" s="131"/>
      <c r="B20" s="1">
        <v>9.6045197740112993</v>
      </c>
      <c r="C20" s="1">
        <v>10.7344632768362</v>
      </c>
      <c r="D20" s="1">
        <v>11.0169491525424</v>
      </c>
      <c r="E20" s="1">
        <v>19.774011299434999</v>
      </c>
      <c r="F20" s="1">
        <v>16.3841807909605</v>
      </c>
      <c r="G20" s="1">
        <v>6.2146892655367196</v>
      </c>
      <c r="H20" s="1">
        <v>13.559322033898299</v>
      </c>
      <c r="I20" s="1">
        <v>12.7118644067797</v>
      </c>
      <c r="K20" s="17"/>
      <c r="L20" s="18">
        <v>18.797000715946101</v>
      </c>
      <c r="M20" s="18">
        <v>0.31694049611987002</v>
      </c>
      <c r="N20" s="18">
        <v>19.0559539382831</v>
      </c>
      <c r="O20" s="18">
        <v>9.0357134082034593E-2</v>
      </c>
      <c r="P20" s="18">
        <v>20.027318599916999</v>
      </c>
      <c r="Q20" s="18">
        <v>1.20976339058455</v>
      </c>
      <c r="R20" s="18">
        <v>13.3629648962704</v>
      </c>
      <c r="S20" s="18">
        <v>2.5571085925383801</v>
      </c>
      <c r="T20" s="18">
        <v>18.817889152636798</v>
      </c>
      <c r="U20" s="18">
        <v>9.2916611408011496E-2</v>
      </c>
      <c r="V20" s="18">
        <v>0.51326802877687905</v>
      </c>
      <c r="W20" s="18">
        <v>5.1585184434368303</v>
      </c>
      <c r="X20" s="18">
        <v>37.852954654229201</v>
      </c>
      <c r="Y20" s="18">
        <v>21.554022486621399</v>
      </c>
      <c r="Z20" s="18">
        <v>40.409749113659302</v>
      </c>
      <c r="AA20" s="18">
        <v>0.18327374549004599</v>
      </c>
      <c r="AB20" s="18">
        <v>34.737962641445598</v>
      </c>
      <c r="AC20" s="18">
        <v>5.6717864722137099</v>
      </c>
      <c r="AD20" s="18">
        <v>1.7561898099403299</v>
      </c>
      <c r="AE20" s="18">
        <v>6.1246950694685296</v>
      </c>
      <c r="AF20" s="18">
        <v>5.2258104858211301</v>
      </c>
      <c r="AG20" s="18">
        <v>7.3590496733487303</v>
      </c>
      <c r="AH20" s="18">
        <v>59.307664833202402</v>
      </c>
      <c r="AI20" s="18">
        <v>0.95149801723142702</v>
      </c>
      <c r="AJ20" s="18">
        <v>14.035688408410699</v>
      </c>
      <c r="AK20" s="18">
        <v>164.74028547182999</v>
      </c>
      <c r="AL20" s="19">
        <v>138.635344974216</v>
      </c>
    </row>
    <row r="21" spans="1:38" ht="16">
      <c r="A21" s="131"/>
      <c r="B21" s="1">
        <v>14.477211796246699</v>
      </c>
      <c r="C21" s="1">
        <v>12.6005361930295</v>
      </c>
      <c r="D21" s="1">
        <v>14.477211796246699</v>
      </c>
      <c r="E21" s="1">
        <v>19.571045576407499</v>
      </c>
      <c r="F21" s="1">
        <v>13.136729222520099</v>
      </c>
      <c r="G21" s="1">
        <v>7.2386058981233301</v>
      </c>
      <c r="H21" s="1">
        <v>8.0428954423592494</v>
      </c>
      <c r="I21" s="1">
        <v>10.455764075067</v>
      </c>
      <c r="K21" s="17"/>
      <c r="L21" s="18">
        <v>18.797000715946101</v>
      </c>
      <c r="M21" s="18">
        <v>0.31694049611987002</v>
      </c>
      <c r="N21" s="18">
        <v>19.0559539382831</v>
      </c>
      <c r="O21" s="18">
        <v>9.0357134082034593E-2</v>
      </c>
      <c r="P21" s="18">
        <v>20.027318599916999</v>
      </c>
      <c r="Q21" s="18">
        <v>1.20976339058455</v>
      </c>
      <c r="R21" s="18">
        <v>13.3629648962704</v>
      </c>
      <c r="S21" s="18">
        <v>2.5571085925383801</v>
      </c>
      <c r="T21" s="18">
        <v>18.817889152636798</v>
      </c>
      <c r="U21" s="18">
        <v>9.2916611408011496E-2</v>
      </c>
      <c r="V21" s="18">
        <v>0.51326802877687905</v>
      </c>
      <c r="W21" s="18">
        <v>5.1585184434368303</v>
      </c>
      <c r="X21" s="18">
        <v>37.852954654229201</v>
      </c>
      <c r="Y21" s="18">
        <v>21.554022486621399</v>
      </c>
      <c r="Z21" s="18">
        <v>40.409749113659302</v>
      </c>
      <c r="AA21" s="18">
        <v>0.18327374549004599</v>
      </c>
      <c r="AB21" s="18">
        <v>34.737962641445598</v>
      </c>
      <c r="AC21" s="18">
        <v>5.6717864722137099</v>
      </c>
      <c r="AD21" s="18">
        <v>1.7561898099403299</v>
      </c>
      <c r="AE21" s="18">
        <v>6.1246950694685296</v>
      </c>
      <c r="AF21" s="18">
        <v>5.2258104858211301</v>
      </c>
      <c r="AG21" s="18">
        <v>7.3590496733487303</v>
      </c>
      <c r="AH21" s="18">
        <v>59.307664833202402</v>
      </c>
      <c r="AI21" s="18">
        <v>0.95149801723142702</v>
      </c>
      <c r="AJ21" s="18">
        <v>14.035688408410699</v>
      </c>
      <c r="AK21" s="18">
        <v>164.74028547182999</v>
      </c>
      <c r="AL21" s="19">
        <v>138.635344974216</v>
      </c>
    </row>
    <row r="22" spans="1:38" ht="17" thickBot="1">
      <c r="A22" s="131"/>
      <c r="B22" s="1">
        <v>10.427807486631</v>
      </c>
      <c r="C22" s="1">
        <v>10.427807486631</v>
      </c>
      <c r="D22" s="1">
        <v>12.566844919786099</v>
      </c>
      <c r="E22" s="1">
        <v>18.716577540107</v>
      </c>
      <c r="F22" s="1">
        <v>16.577540106951901</v>
      </c>
      <c r="G22" s="1">
        <v>5.8823529411764701</v>
      </c>
      <c r="H22" s="1">
        <v>13.1016042780749</v>
      </c>
      <c r="I22" s="1">
        <v>12.2994652406417</v>
      </c>
      <c r="K22" s="20"/>
      <c r="L22" s="21">
        <v>18.797000715946101</v>
      </c>
      <c r="M22" s="21">
        <v>0.31694049611987002</v>
      </c>
      <c r="N22" s="21">
        <v>19.0559539382831</v>
      </c>
      <c r="O22" s="21">
        <v>9.0357134082034593E-2</v>
      </c>
      <c r="P22" s="21">
        <v>20.027318599916999</v>
      </c>
      <c r="Q22" s="21">
        <v>1.20976339058455</v>
      </c>
      <c r="R22" s="21">
        <v>13.3629648962704</v>
      </c>
      <c r="S22" s="21">
        <v>2.5571085925383801</v>
      </c>
      <c r="T22" s="21">
        <v>18.817889152636798</v>
      </c>
      <c r="U22" s="21">
        <v>9.2916611408011496E-2</v>
      </c>
      <c r="V22" s="21">
        <v>0.51326802877687905</v>
      </c>
      <c r="W22" s="21">
        <v>5.1585184434368303</v>
      </c>
      <c r="X22" s="21">
        <v>37.852954654229201</v>
      </c>
      <c r="Y22" s="21">
        <v>21.554022486621399</v>
      </c>
      <c r="Z22" s="21">
        <v>40.409749113659302</v>
      </c>
      <c r="AA22" s="21">
        <v>0.18327374549004599</v>
      </c>
      <c r="AB22" s="21">
        <v>34.737962641445598</v>
      </c>
      <c r="AC22" s="21">
        <v>5.6717864722137099</v>
      </c>
      <c r="AD22" s="21">
        <v>1.7561898099403299</v>
      </c>
      <c r="AE22" s="21">
        <v>6.1246950694685296</v>
      </c>
      <c r="AF22" s="21">
        <v>5.2258104858211301</v>
      </c>
      <c r="AG22" s="21">
        <v>7.3590496733487303</v>
      </c>
      <c r="AH22" s="21">
        <v>59.307664833202402</v>
      </c>
      <c r="AI22" s="21">
        <v>0.95149801723142702</v>
      </c>
      <c r="AJ22" s="21">
        <v>14.035688408410699</v>
      </c>
      <c r="AK22" s="21">
        <v>164.74028547182999</v>
      </c>
      <c r="AL22" s="22">
        <v>138.635344974216</v>
      </c>
    </row>
    <row r="23" spans="1:38" ht="16">
      <c r="A23" s="23" t="s">
        <v>38</v>
      </c>
      <c r="B23" s="24">
        <f t="shared" ref="B23:I23" si="0">AVERAGE(B14:B22)</f>
        <v>11.478692396758552</v>
      </c>
      <c r="C23" s="24">
        <f t="shared" si="0"/>
        <v>9.4333626811386324</v>
      </c>
      <c r="D23" s="24">
        <f t="shared" si="0"/>
        <v>12.694836650872041</v>
      </c>
      <c r="E23" s="24">
        <f t="shared" si="0"/>
        <v>12.893023653310417</v>
      </c>
      <c r="F23" s="24">
        <f t="shared" si="0"/>
        <v>24.16178447154628</v>
      </c>
      <c r="G23" s="24">
        <f t="shared" si="0"/>
        <v>3.7449439728704852</v>
      </c>
      <c r="H23" s="24">
        <f t="shared" si="0"/>
        <v>13.181912097118605</v>
      </c>
      <c r="I23" s="24">
        <f t="shared" si="0"/>
        <v>12.411444076385001</v>
      </c>
      <c r="K23" s="10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</row>
    <row r="24" spans="1:38" ht="16">
      <c r="A24" s="2" t="s">
        <v>39</v>
      </c>
      <c r="B24" s="24">
        <f t="shared" ref="B24:I24" si="1">STDEV(B14:B22)</f>
        <v>5.177314355033003</v>
      </c>
      <c r="C24" s="24">
        <f t="shared" si="1"/>
        <v>2.6550995532493933</v>
      </c>
      <c r="D24" s="24">
        <f t="shared" si="1"/>
        <v>1.7313755579132655</v>
      </c>
      <c r="E24" s="24">
        <f t="shared" si="1"/>
        <v>5.2056930436679822</v>
      </c>
      <c r="F24" s="24">
        <f t="shared" si="1"/>
        <v>7.8335669154520611</v>
      </c>
      <c r="G24" s="24">
        <f t="shared" si="1"/>
        <v>2.1527542145202072</v>
      </c>
      <c r="H24" s="24">
        <f t="shared" si="1"/>
        <v>2.3846078919144431</v>
      </c>
      <c r="I24" s="24">
        <f t="shared" si="1"/>
        <v>4.6399060504522973</v>
      </c>
      <c r="K24" s="1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</row>
    <row r="25" spans="1:38" ht="16">
      <c r="A25"/>
      <c r="K25" s="10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</row>
    <row r="26" spans="1:38" ht="16">
      <c r="A26" s="131" t="s">
        <v>40</v>
      </c>
      <c r="K26" s="10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</row>
    <row r="27" spans="1:38" ht="16">
      <c r="A27" s="131"/>
      <c r="K27" s="10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1:38" ht="16">
      <c r="A28" s="131"/>
      <c r="K28" s="10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</row>
    <row r="29" spans="1:38" ht="16">
      <c r="A29" s="131"/>
      <c r="K29" s="10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</row>
    <row r="30" spans="1:38" ht="16">
      <c r="A30" s="131"/>
      <c r="K30" s="10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</row>
    <row r="31" spans="1:38" ht="16">
      <c r="A31" s="131"/>
      <c r="K31" s="10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</row>
    <row r="32" spans="1:38" ht="16">
      <c r="A32" s="131"/>
      <c r="K32" s="10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</row>
    <row r="33" spans="1:38" ht="16">
      <c r="A33" s="131"/>
      <c r="K33" s="10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</row>
    <row r="34" spans="1:38">
      <c r="A34" s="131"/>
    </row>
    <row r="36" spans="1:38" ht="16">
      <c r="A36" s="131" t="s">
        <v>41</v>
      </c>
      <c r="B36" s="1">
        <v>16.911764705882401</v>
      </c>
      <c r="C36" s="1">
        <v>15.4411764705882</v>
      </c>
      <c r="D36" s="1">
        <v>13.9705882352941</v>
      </c>
      <c r="E36" s="1">
        <v>13.9705882352941</v>
      </c>
      <c r="F36" s="1">
        <v>15.073529411764699</v>
      </c>
      <c r="G36" s="1">
        <v>9.5588235294117592</v>
      </c>
      <c r="H36" s="1">
        <v>7.7205882352941204</v>
      </c>
      <c r="I36" s="1">
        <v>7.3529411764705896</v>
      </c>
      <c r="K36" s="13"/>
      <c r="L36" s="26">
        <v>23.137664060516499</v>
      </c>
      <c r="M36" s="26">
        <v>0.33259134015675801</v>
      </c>
      <c r="N36" s="26">
        <v>18.195348323148799</v>
      </c>
      <c r="O36" s="26">
        <v>8.2346719978323601E-2</v>
      </c>
      <c r="P36" s="26">
        <v>16.832938360087098</v>
      </c>
      <c r="Q36" s="26">
        <v>1.0866569649339599</v>
      </c>
      <c r="R36" s="26">
        <v>13.520038256137401</v>
      </c>
      <c r="S36" s="26">
        <v>1.89033417950576</v>
      </c>
      <c r="T36" s="26">
        <v>19.7220109842937</v>
      </c>
      <c r="U36" s="26">
        <v>6.1771211231080203E-2</v>
      </c>
      <c r="V36" s="26">
        <v>0.57225558357627604</v>
      </c>
      <c r="W36" s="26">
        <v>4.5660440164344003</v>
      </c>
      <c r="X36" s="26">
        <v>41.333012383665199</v>
      </c>
      <c r="Y36" s="26">
        <v>18.252186665177799</v>
      </c>
      <c r="Z36" s="26">
        <v>40.270683019947597</v>
      </c>
      <c r="AA36" s="26">
        <v>0.144117931209404</v>
      </c>
      <c r="AB36" s="26">
        <v>35.1323834199369</v>
      </c>
      <c r="AC36" s="26">
        <v>5.1382996000106802</v>
      </c>
      <c r="AD36" s="26">
        <v>2.2645512640149499</v>
      </c>
      <c r="AE36" s="26">
        <v>6.8373559649701798</v>
      </c>
      <c r="AF36" s="26">
        <v>7.1521947826560197</v>
      </c>
      <c r="AG36" s="26">
        <v>10.433081726031199</v>
      </c>
      <c r="AH36" s="27">
        <v>69.567848788880497</v>
      </c>
      <c r="AI36" s="26">
        <v>1.0809371444199001</v>
      </c>
      <c r="AJ36" s="26">
        <v>12.759405142111699</v>
      </c>
      <c r="AK36" s="26">
        <v>160.108851669633</v>
      </c>
      <c r="AL36" s="28">
        <v>136.60694085188601</v>
      </c>
    </row>
    <row r="37" spans="1:38" ht="16">
      <c r="A37" s="131"/>
      <c r="B37" s="1">
        <v>9.0301003344481607</v>
      </c>
      <c r="C37" s="1">
        <v>17.7257525083612</v>
      </c>
      <c r="D37" s="1">
        <v>13.7123745819398</v>
      </c>
      <c r="E37" s="1">
        <v>11.036789297658901</v>
      </c>
      <c r="F37" s="1">
        <v>15.050167224080299</v>
      </c>
      <c r="G37" s="1">
        <v>5.3511705685618702</v>
      </c>
      <c r="H37" s="1">
        <v>14.38127090301</v>
      </c>
      <c r="I37" s="1">
        <v>13.7123745819398</v>
      </c>
      <c r="K37" s="10"/>
      <c r="L37" s="18">
        <v>23.137664060516499</v>
      </c>
      <c r="M37" s="18">
        <v>0.33259134015675801</v>
      </c>
      <c r="N37" s="18">
        <v>18.195348323148799</v>
      </c>
      <c r="O37" s="18">
        <v>8.2346719978323601E-2</v>
      </c>
      <c r="P37" s="18">
        <v>16.832938360087098</v>
      </c>
      <c r="Q37" s="18">
        <v>1.0866569649339599</v>
      </c>
      <c r="R37" s="18">
        <v>13.520038256137401</v>
      </c>
      <c r="S37" s="18">
        <v>1.89033417950576</v>
      </c>
      <c r="T37" s="18">
        <v>19.7220109842937</v>
      </c>
      <c r="U37" s="18">
        <v>6.1771211231080203E-2</v>
      </c>
      <c r="V37" s="18">
        <v>0.57225558357627604</v>
      </c>
      <c r="W37" s="18">
        <v>4.5660440164344003</v>
      </c>
      <c r="X37" s="18">
        <v>41.333012383665199</v>
      </c>
      <c r="Y37" s="18">
        <v>18.252186665177799</v>
      </c>
      <c r="Z37" s="18">
        <v>40.270683019947597</v>
      </c>
      <c r="AA37" s="18">
        <v>0.144117931209404</v>
      </c>
      <c r="AB37" s="18">
        <v>35.1323834199369</v>
      </c>
      <c r="AC37" s="18">
        <v>5.1382996000106802</v>
      </c>
      <c r="AD37" s="18">
        <v>2.2645512640149499</v>
      </c>
      <c r="AE37" s="18">
        <v>6.8373559649701798</v>
      </c>
      <c r="AF37" s="18">
        <v>7.1521947826560197</v>
      </c>
      <c r="AG37" s="18">
        <v>10.433081726031199</v>
      </c>
      <c r="AH37" s="29">
        <v>69.567848788880497</v>
      </c>
      <c r="AI37" s="18">
        <v>1.0809371444199001</v>
      </c>
      <c r="AJ37" s="18">
        <v>12.759405142111699</v>
      </c>
      <c r="AK37" s="18">
        <v>160.108851669633</v>
      </c>
      <c r="AL37" s="19">
        <v>136.60694085188601</v>
      </c>
    </row>
    <row r="38" spans="1:38" ht="16">
      <c r="A38" s="131"/>
      <c r="B38" s="1">
        <v>8.6792452830188704</v>
      </c>
      <c r="C38" s="1">
        <v>20</v>
      </c>
      <c r="D38" s="1">
        <v>12.8301886792453</v>
      </c>
      <c r="E38" s="1">
        <v>12.452830188679201</v>
      </c>
      <c r="F38" s="1">
        <v>16.981132075471699</v>
      </c>
      <c r="G38" s="1">
        <v>7.5471698113207504</v>
      </c>
      <c r="H38" s="1">
        <v>9.0566037735849108</v>
      </c>
      <c r="I38" s="1">
        <v>12.452830188679201</v>
      </c>
      <c r="K38" s="10"/>
      <c r="L38" s="18">
        <v>23.137664060516499</v>
      </c>
      <c r="M38" s="18">
        <v>0.33259134015675801</v>
      </c>
      <c r="N38" s="18">
        <v>18.195348323148799</v>
      </c>
      <c r="O38" s="18">
        <v>8.2346719978323601E-2</v>
      </c>
      <c r="P38" s="18">
        <v>16.832938360087098</v>
      </c>
      <c r="Q38" s="18">
        <v>1.0866569649339599</v>
      </c>
      <c r="R38" s="18">
        <v>13.520038256137401</v>
      </c>
      <c r="S38" s="18">
        <v>1.89033417950576</v>
      </c>
      <c r="T38" s="18">
        <v>19.7220109842937</v>
      </c>
      <c r="U38" s="18">
        <v>6.1771211231080203E-2</v>
      </c>
      <c r="V38" s="18">
        <v>0.57225558357627604</v>
      </c>
      <c r="W38" s="18">
        <v>4.5660440164344003</v>
      </c>
      <c r="X38" s="18">
        <v>41.333012383665199</v>
      </c>
      <c r="Y38" s="18">
        <v>18.252186665177799</v>
      </c>
      <c r="Z38" s="18">
        <v>40.270683019947597</v>
      </c>
      <c r="AA38" s="18">
        <v>0.144117931209404</v>
      </c>
      <c r="AB38" s="18">
        <v>35.1323834199369</v>
      </c>
      <c r="AC38" s="18">
        <v>5.1382996000106802</v>
      </c>
      <c r="AD38" s="18">
        <v>2.2645512640149499</v>
      </c>
      <c r="AE38" s="18">
        <v>6.8373559649701798</v>
      </c>
      <c r="AF38" s="18">
        <v>7.1521947826560197</v>
      </c>
      <c r="AG38" s="18">
        <v>10.433081726031199</v>
      </c>
      <c r="AH38" s="29">
        <v>69.567848788880497</v>
      </c>
      <c r="AI38" s="18">
        <v>1.0809371444199001</v>
      </c>
      <c r="AJ38" s="18">
        <v>12.759405142111699</v>
      </c>
      <c r="AK38" s="18">
        <v>160.108851669633</v>
      </c>
      <c r="AL38" s="19">
        <v>136.60694085188601</v>
      </c>
    </row>
    <row r="39" spans="1:38" ht="16">
      <c r="A39" s="131"/>
      <c r="B39" s="1">
        <v>15.7342657342657</v>
      </c>
      <c r="C39" s="1">
        <v>26.923076923076898</v>
      </c>
      <c r="D39" s="1">
        <v>13.286713286713301</v>
      </c>
      <c r="E39" s="1">
        <v>8.7412587412587399</v>
      </c>
      <c r="F39" s="1">
        <v>10.139860139860099</v>
      </c>
      <c r="G39" s="1">
        <v>7.6923076923076898</v>
      </c>
      <c r="H39" s="1">
        <v>4.5454545454545503</v>
      </c>
      <c r="I39" s="1">
        <v>12.937062937062899</v>
      </c>
      <c r="K39" s="10"/>
      <c r="L39" s="18">
        <v>23.137664060516499</v>
      </c>
      <c r="M39" s="18">
        <v>0.33259134015675801</v>
      </c>
      <c r="N39" s="18">
        <v>18.195348323148799</v>
      </c>
      <c r="O39" s="18">
        <v>8.2346719978323601E-2</v>
      </c>
      <c r="P39" s="18">
        <v>16.832938360087098</v>
      </c>
      <c r="Q39" s="18">
        <v>1.0866569649339599</v>
      </c>
      <c r="R39" s="18">
        <v>13.520038256137401</v>
      </c>
      <c r="S39" s="18">
        <v>1.89033417950576</v>
      </c>
      <c r="T39" s="18">
        <v>19.7220109842937</v>
      </c>
      <c r="U39" s="18">
        <v>6.1771211231080203E-2</v>
      </c>
      <c r="V39" s="18">
        <v>0.57225558357627604</v>
      </c>
      <c r="W39" s="18">
        <v>4.5660440164344003</v>
      </c>
      <c r="X39" s="18">
        <v>41.333012383665199</v>
      </c>
      <c r="Y39" s="18">
        <v>18.252186665177799</v>
      </c>
      <c r="Z39" s="18">
        <v>40.270683019947597</v>
      </c>
      <c r="AA39" s="18">
        <v>0.144117931209404</v>
      </c>
      <c r="AB39" s="18">
        <v>35.1323834199369</v>
      </c>
      <c r="AC39" s="18">
        <v>5.1382996000106802</v>
      </c>
      <c r="AD39" s="18">
        <v>2.2645512640149499</v>
      </c>
      <c r="AE39" s="18">
        <v>6.8373559649701798</v>
      </c>
      <c r="AF39" s="18">
        <v>7.1521947826560197</v>
      </c>
      <c r="AG39" s="18">
        <v>10.433081726031199</v>
      </c>
      <c r="AH39" s="29">
        <v>69.567848788880497</v>
      </c>
      <c r="AI39" s="18">
        <v>1.0809371444199001</v>
      </c>
      <c r="AJ39" s="18">
        <v>12.759405142111699</v>
      </c>
      <c r="AK39" s="18">
        <v>160.108851669633</v>
      </c>
      <c r="AL39" s="19">
        <v>136.60694085188601</v>
      </c>
    </row>
    <row r="40" spans="1:38" ht="16">
      <c r="A40" s="131"/>
      <c r="B40" s="1">
        <v>11.498257839721299</v>
      </c>
      <c r="C40" s="1">
        <v>28.222996515679402</v>
      </c>
      <c r="D40" s="1">
        <v>15.331010452961699</v>
      </c>
      <c r="E40" s="1">
        <v>5.2264808362369299</v>
      </c>
      <c r="F40" s="1">
        <v>8.3623693379790893</v>
      </c>
      <c r="G40" s="1">
        <v>3.4843205574912899</v>
      </c>
      <c r="H40" s="1">
        <v>6.9686411149825798</v>
      </c>
      <c r="I40" s="1">
        <v>20.905923344947698</v>
      </c>
      <c r="K40" s="10"/>
      <c r="L40" s="18">
        <v>23.137664060516499</v>
      </c>
      <c r="M40" s="18">
        <v>0.33259134015675801</v>
      </c>
      <c r="N40" s="18">
        <v>18.195348323148799</v>
      </c>
      <c r="O40" s="18">
        <v>8.2346719978323601E-2</v>
      </c>
      <c r="P40" s="18">
        <v>16.832938360087098</v>
      </c>
      <c r="Q40" s="18">
        <v>1.0866569649339599</v>
      </c>
      <c r="R40" s="18">
        <v>13.520038256137401</v>
      </c>
      <c r="S40" s="18">
        <v>1.89033417950576</v>
      </c>
      <c r="T40" s="18">
        <v>19.7220109842937</v>
      </c>
      <c r="U40" s="18">
        <v>6.1771211231080203E-2</v>
      </c>
      <c r="V40" s="18">
        <v>0.57225558357627604</v>
      </c>
      <c r="W40" s="18">
        <v>4.5660440164344003</v>
      </c>
      <c r="X40" s="18">
        <v>41.333012383665199</v>
      </c>
      <c r="Y40" s="18">
        <v>18.252186665177799</v>
      </c>
      <c r="Z40" s="18">
        <v>40.270683019947597</v>
      </c>
      <c r="AA40" s="18">
        <v>0.144117931209404</v>
      </c>
      <c r="AB40" s="18">
        <v>35.1323834199369</v>
      </c>
      <c r="AC40" s="18">
        <v>5.1382996000106802</v>
      </c>
      <c r="AD40" s="18">
        <v>2.2645512640149499</v>
      </c>
      <c r="AE40" s="18">
        <v>6.8373559649701798</v>
      </c>
      <c r="AF40" s="18">
        <v>7.1521947826560197</v>
      </c>
      <c r="AG40" s="18">
        <v>10.433081726031199</v>
      </c>
      <c r="AH40" s="29">
        <v>69.567848788880497</v>
      </c>
      <c r="AI40" s="18">
        <v>1.0809371444199001</v>
      </c>
      <c r="AJ40" s="18">
        <v>12.759405142111699</v>
      </c>
      <c r="AK40" s="18">
        <v>160.108851669633</v>
      </c>
      <c r="AL40" s="19">
        <v>136.60694085188601</v>
      </c>
    </row>
    <row r="41" spans="1:38" ht="16">
      <c r="A41" s="131"/>
      <c r="B41" s="1">
        <v>16.117216117216099</v>
      </c>
      <c r="C41" s="1">
        <v>29.304029304029299</v>
      </c>
      <c r="D41" s="1">
        <v>14.285714285714301</v>
      </c>
      <c r="E41" s="1">
        <v>8.7912087912087902</v>
      </c>
      <c r="F41" s="1">
        <v>9.8901098901098905</v>
      </c>
      <c r="G41" s="1">
        <v>5.1282051282051304</v>
      </c>
      <c r="H41" s="1">
        <v>4.3956043956044004</v>
      </c>
      <c r="I41" s="1">
        <v>12.0879120879121</v>
      </c>
      <c r="K41" s="10"/>
      <c r="L41" s="18">
        <v>23.137664060516499</v>
      </c>
      <c r="M41" s="18">
        <v>0.33259134015675801</v>
      </c>
      <c r="N41" s="18">
        <v>18.195348323148799</v>
      </c>
      <c r="O41" s="18">
        <v>8.2346719978323601E-2</v>
      </c>
      <c r="P41" s="18">
        <v>16.832938360087098</v>
      </c>
      <c r="Q41" s="18">
        <v>1.0866569649339599</v>
      </c>
      <c r="R41" s="18">
        <v>13.520038256137401</v>
      </c>
      <c r="S41" s="18">
        <v>1.89033417950576</v>
      </c>
      <c r="T41" s="18">
        <v>19.7220109842937</v>
      </c>
      <c r="U41" s="18">
        <v>6.1771211231080203E-2</v>
      </c>
      <c r="V41" s="18">
        <v>0.57225558357627604</v>
      </c>
      <c r="W41" s="18">
        <v>4.5660440164344003</v>
      </c>
      <c r="X41" s="18">
        <v>41.333012383665199</v>
      </c>
      <c r="Y41" s="18">
        <v>18.252186665177799</v>
      </c>
      <c r="Z41" s="18">
        <v>40.270683019947597</v>
      </c>
      <c r="AA41" s="18">
        <v>0.144117931209404</v>
      </c>
      <c r="AB41" s="18">
        <v>35.1323834199369</v>
      </c>
      <c r="AC41" s="18">
        <v>5.1382996000106802</v>
      </c>
      <c r="AD41" s="18">
        <v>2.2645512640149499</v>
      </c>
      <c r="AE41" s="18">
        <v>6.8373559649701798</v>
      </c>
      <c r="AF41" s="18">
        <v>7.1521947826560197</v>
      </c>
      <c r="AG41" s="18">
        <v>10.433081726031199</v>
      </c>
      <c r="AH41" s="29">
        <v>69.567848788880497</v>
      </c>
      <c r="AI41" s="18">
        <v>1.0809371444199001</v>
      </c>
      <c r="AJ41" s="18">
        <v>12.759405142111699</v>
      </c>
      <c r="AK41" s="18">
        <v>160.108851669633</v>
      </c>
      <c r="AL41" s="19">
        <v>136.60694085188601</v>
      </c>
    </row>
    <row r="42" spans="1:38" ht="16">
      <c r="A42" s="131"/>
      <c r="B42" s="1">
        <v>6.2091503267973902</v>
      </c>
      <c r="C42" s="1">
        <v>19.281045751634</v>
      </c>
      <c r="D42" s="1">
        <v>13.7254901960784</v>
      </c>
      <c r="E42" s="1">
        <v>10.7843137254902</v>
      </c>
      <c r="F42" s="1">
        <v>15.359477124183</v>
      </c>
      <c r="G42" s="1">
        <v>3.9215686274509798</v>
      </c>
      <c r="H42" s="1">
        <v>10.130718954248399</v>
      </c>
      <c r="I42" s="1">
        <v>20.588235294117599</v>
      </c>
      <c r="K42" s="10"/>
      <c r="L42" s="18">
        <v>23.137664060516499</v>
      </c>
      <c r="M42" s="18">
        <v>0.33259134015675801</v>
      </c>
      <c r="N42" s="18">
        <v>18.195348323148799</v>
      </c>
      <c r="O42" s="18">
        <v>8.2346719978323601E-2</v>
      </c>
      <c r="P42" s="18">
        <v>16.832938360087098</v>
      </c>
      <c r="Q42" s="18">
        <v>1.0866569649339599</v>
      </c>
      <c r="R42" s="18">
        <v>13.520038256137401</v>
      </c>
      <c r="S42" s="18">
        <v>1.89033417950576</v>
      </c>
      <c r="T42" s="18">
        <v>19.7220109842937</v>
      </c>
      <c r="U42" s="18">
        <v>6.1771211231080203E-2</v>
      </c>
      <c r="V42" s="18">
        <v>0.57225558357627604</v>
      </c>
      <c r="W42" s="18">
        <v>4.5660440164344003</v>
      </c>
      <c r="X42" s="18">
        <v>41.333012383665199</v>
      </c>
      <c r="Y42" s="18">
        <v>18.252186665177799</v>
      </c>
      <c r="Z42" s="18">
        <v>40.270683019947597</v>
      </c>
      <c r="AA42" s="18">
        <v>0.144117931209404</v>
      </c>
      <c r="AB42" s="18">
        <v>35.1323834199369</v>
      </c>
      <c r="AC42" s="18">
        <v>5.1382996000106802</v>
      </c>
      <c r="AD42" s="18">
        <v>2.2645512640149499</v>
      </c>
      <c r="AE42" s="18">
        <v>6.8373559649701798</v>
      </c>
      <c r="AF42" s="18">
        <v>7.1521947826560197</v>
      </c>
      <c r="AG42" s="18">
        <v>10.433081726031199</v>
      </c>
      <c r="AH42" s="29">
        <v>69.567848788880497</v>
      </c>
      <c r="AI42" s="18">
        <v>1.0809371444199001</v>
      </c>
      <c r="AJ42" s="18">
        <v>12.759405142111699</v>
      </c>
      <c r="AK42" s="18">
        <v>160.108851669633</v>
      </c>
      <c r="AL42" s="19">
        <v>136.60694085188601</v>
      </c>
    </row>
    <row r="43" spans="1:38" ht="16">
      <c r="A43" s="131"/>
      <c r="B43" s="1">
        <v>2.6936026936026898</v>
      </c>
      <c r="C43" s="1">
        <v>13.1313131313131</v>
      </c>
      <c r="D43" s="1">
        <v>13.1313131313131</v>
      </c>
      <c r="E43" s="1">
        <v>8.0808080808080796</v>
      </c>
      <c r="F43" s="1">
        <v>18.518518518518501</v>
      </c>
      <c r="G43" s="1">
        <v>4.0404040404040398</v>
      </c>
      <c r="H43" s="1">
        <v>12.1212121212121</v>
      </c>
      <c r="I43" s="1">
        <v>28.282828282828302</v>
      </c>
      <c r="K43" s="10"/>
      <c r="L43" s="18">
        <v>23.137664060516499</v>
      </c>
      <c r="M43" s="18">
        <v>0.33259134015675801</v>
      </c>
      <c r="N43" s="18">
        <v>18.195348323148799</v>
      </c>
      <c r="O43" s="18">
        <v>8.2346719978323601E-2</v>
      </c>
      <c r="P43" s="18">
        <v>16.832938360087098</v>
      </c>
      <c r="Q43" s="18">
        <v>1.0866569649339599</v>
      </c>
      <c r="R43" s="18">
        <v>13.520038256137401</v>
      </c>
      <c r="S43" s="18">
        <v>1.89033417950576</v>
      </c>
      <c r="T43" s="18">
        <v>19.7220109842937</v>
      </c>
      <c r="U43" s="18">
        <v>6.1771211231080203E-2</v>
      </c>
      <c r="V43" s="18">
        <v>0.57225558357627604</v>
      </c>
      <c r="W43" s="18">
        <v>4.5660440164344003</v>
      </c>
      <c r="X43" s="18">
        <v>41.333012383665199</v>
      </c>
      <c r="Y43" s="18">
        <v>18.252186665177799</v>
      </c>
      <c r="Z43" s="18">
        <v>40.270683019947597</v>
      </c>
      <c r="AA43" s="18">
        <v>0.144117931209404</v>
      </c>
      <c r="AB43" s="18">
        <v>35.1323834199369</v>
      </c>
      <c r="AC43" s="18">
        <v>5.1382996000106802</v>
      </c>
      <c r="AD43" s="18">
        <v>2.2645512640149499</v>
      </c>
      <c r="AE43" s="18">
        <v>6.8373559649701798</v>
      </c>
      <c r="AF43" s="18">
        <v>7.1521947826560197</v>
      </c>
      <c r="AG43" s="18">
        <v>10.433081726031199</v>
      </c>
      <c r="AH43" s="29">
        <v>69.567848788880497</v>
      </c>
      <c r="AI43" s="18">
        <v>1.0809371444199001</v>
      </c>
      <c r="AJ43" s="18">
        <v>12.759405142111699</v>
      </c>
      <c r="AK43" s="18">
        <v>160.108851669633</v>
      </c>
      <c r="AL43" s="19">
        <v>136.60694085188601</v>
      </c>
    </row>
    <row r="44" spans="1:38" ht="16">
      <c r="A44" s="131"/>
      <c r="B44" s="1">
        <v>4.7272727272727302</v>
      </c>
      <c r="C44" s="1">
        <v>17.454545454545499</v>
      </c>
      <c r="D44" s="1">
        <v>14.181818181818199</v>
      </c>
      <c r="E44" s="1">
        <v>12.7272727272727</v>
      </c>
      <c r="F44" s="1">
        <v>17.454545454545499</v>
      </c>
      <c r="G44" s="1">
        <v>4</v>
      </c>
      <c r="H44" s="1">
        <v>11.2727272727273</v>
      </c>
      <c r="I44" s="1">
        <v>18.181818181818201</v>
      </c>
      <c r="K44" s="30"/>
      <c r="L44" s="21">
        <v>23.137664060516499</v>
      </c>
      <c r="M44" s="21">
        <v>0.33259134015675801</v>
      </c>
      <c r="N44" s="21">
        <v>18.195348323148799</v>
      </c>
      <c r="O44" s="21">
        <v>8.2346719978323601E-2</v>
      </c>
      <c r="P44" s="21">
        <v>16.832938360087098</v>
      </c>
      <c r="Q44" s="21">
        <v>1.0866569649339599</v>
      </c>
      <c r="R44" s="21">
        <v>13.520038256137401</v>
      </c>
      <c r="S44" s="21">
        <v>1.89033417950576</v>
      </c>
      <c r="T44" s="21">
        <v>19.7220109842937</v>
      </c>
      <c r="U44" s="21">
        <v>6.1771211231080203E-2</v>
      </c>
      <c r="V44" s="21">
        <v>0.57225558357627604</v>
      </c>
      <c r="W44" s="21">
        <v>4.5660440164344003</v>
      </c>
      <c r="X44" s="21">
        <v>41.333012383665199</v>
      </c>
      <c r="Y44" s="21">
        <v>18.252186665177799</v>
      </c>
      <c r="Z44" s="21">
        <v>40.270683019947597</v>
      </c>
      <c r="AA44" s="21">
        <v>0.144117931209404</v>
      </c>
      <c r="AB44" s="21">
        <v>35.1323834199369</v>
      </c>
      <c r="AC44" s="21">
        <v>5.1382996000106802</v>
      </c>
      <c r="AD44" s="21">
        <v>2.2645512640149499</v>
      </c>
      <c r="AE44" s="21">
        <v>6.8373559649701798</v>
      </c>
      <c r="AF44" s="21">
        <v>7.1521947826560197</v>
      </c>
      <c r="AG44" s="21">
        <v>10.433081726031199</v>
      </c>
      <c r="AH44" s="31">
        <v>69.567848788880497</v>
      </c>
      <c r="AI44" s="21">
        <v>1.0809371444199001</v>
      </c>
      <c r="AJ44" s="21">
        <v>12.759405142111699</v>
      </c>
      <c r="AK44" s="21">
        <v>160.108851669633</v>
      </c>
      <c r="AL44" s="22">
        <v>136.60694085188601</v>
      </c>
    </row>
    <row r="45" spans="1:38">
      <c r="A45" s="23" t="s">
        <v>38</v>
      </c>
      <c r="B45" s="24">
        <f t="shared" ref="B45:I45" si="2">AVERAGE(B36:B44)</f>
        <v>10.177875084691703</v>
      </c>
      <c r="C45" s="24">
        <f t="shared" si="2"/>
        <v>20.831548451025284</v>
      </c>
      <c r="D45" s="24">
        <f t="shared" si="2"/>
        <v>13.828356781230912</v>
      </c>
      <c r="E45" s="24">
        <f t="shared" si="2"/>
        <v>10.201283402656406</v>
      </c>
      <c r="F45" s="24">
        <f t="shared" si="2"/>
        <v>14.092189908501419</v>
      </c>
      <c r="G45" s="24">
        <f t="shared" si="2"/>
        <v>5.6359966616837234</v>
      </c>
      <c r="H45" s="24">
        <f t="shared" si="2"/>
        <v>8.9547579240131512</v>
      </c>
      <c r="I45" s="24">
        <f t="shared" si="2"/>
        <v>16.277991786197376</v>
      </c>
    </row>
    <row r="46" spans="1:38">
      <c r="A46" s="2" t="s">
        <v>39</v>
      </c>
      <c r="B46" s="24">
        <f t="shared" ref="B46:I46" si="3">STDEV(B36:B44)</f>
        <v>5.2234493230989321</v>
      </c>
      <c r="C46" s="24">
        <f t="shared" si="3"/>
        <v>5.8738673228564231</v>
      </c>
      <c r="D46" s="24">
        <f t="shared" si="3"/>
        <v>0.74262449983674816</v>
      </c>
      <c r="E46" s="24">
        <f t="shared" si="3"/>
        <v>2.7399999307517948</v>
      </c>
      <c r="F46" s="24">
        <f t="shared" si="3"/>
        <v>3.6884922753453888</v>
      </c>
      <c r="G46" s="24">
        <f t="shared" si="3"/>
        <v>2.1330705881886005</v>
      </c>
      <c r="H46" s="24">
        <f t="shared" si="3"/>
        <v>3.3899739323647871</v>
      </c>
      <c r="I46" s="24">
        <f t="shared" si="3"/>
        <v>6.2980746918265247</v>
      </c>
    </row>
    <row r="48" spans="1:38" ht="16">
      <c r="A48" s="131" t="s">
        <v>42</v>
      </c>
      <c r="B48" s="1">
        <v>8.4175084175083992</v>
      </c>
      <c r="C48" s="1">
        <v>17.508417508417502</v>
      </c>
      <c r="D48" s="1">
        <v>13.1313131313131</v>
      </c>
      <c r="E48" s="1">
        <v>17.171717171717201</v>
      </c>
      <c r="F48" s="1">
        <v>16.835016835016798</v>
      </c>
      <c r="G48" s="1">
        <v>8.7542087542087508</v>
      </c>
      <c r="H48" s="1">
        <v>9.76430976430977</v>
      </c>
      <c r="I48" s="1">
        <v>8.4175084175084205</v>
      </c>
      <c r="K48" s="13"/>
      <c r="L48" s="26">
        <v>20.2783580289268</v>
      </c>
      <c r="M48" s="26">
        <v>0.20761564643726399</v>
      </c>
      <c r="N48" s="26">
        <v>18.477913291918</v>
      </c>
      <c r="O48" s="26">
        <v>6.7046837151807995E-2</v>
      </c>
      <c r="P48" s="26">
        <v>18.081218639063898</v>
      </c>
      <c r="Q48" s="26">
        <v>1.1380776150625</v>
      </c>
      <c r="R48" s="26">
        <v>10.6907170969408</v>
      </c>
      <c r="S48" s="26">
        <v>2.4464094276899</v>
      </c>
      <c r="T48" s="26">
        <v>23.790152417986398</v>
      </c>
      <c r="U48" s="26">
        <v>5.3280844131545102E-2</v>
      </c>
      <c r="V48" s="26">
        <v>0.45271563335770398</v>
      </c>
      <c r="W48" s="26">
        <v>4.3164945213333796</v>
      </c>
      <c r="X48" s="26">
        <v>38.756271320844803</v>
      </c>
      <c r="Y48" s="26">
        <v>19.426911900563699</v>
      </c>
      <c r="Z48" s="26">
        <v>41.696489097308202</v>
      </c>
      <c r="AA48" s="26">
        <v>0.120327681283353</v>
      </c>
      <c r="AB48" s="26">
        <v>36.9272789426171</v>
      </c>
      <c r="AC48" s="26">
        <v>4.7692101546910797</v>
      </c>
      <c r="AD48" s="26">
        <v>1.9949784875340999</v>
      </c>
      <c r="AE48" s="26">
        <v>7.7428500202061299</v>
      </c>
      <c r="AF48" s="26">
        <v>4.3699623521463602</v>
      </c>
      <c r="AG48" s="26">
        <v>9.72451796036896</v>
      </c>
      <c r="AH48" s="26">
        <v>97.672590562939206</v>
      </c>
      <c r="AI48" s="26">
        <v>1.0219395971462399</v>
      </c>
      <c r="AJ48" s="26">
        <v>11.437917815001301</v>
      </c>
      <c r="AK48" s="26">
        <v>171.47072934424901</v>
      </c>
      <c r="AL48" s="28">
        <v>148.478068392594</v>
      </c>
    </row>
    <row r="49" spans="1:38" ht="16">
      <c r="A49" s="131"/>
      <c r="B49" s="1">
        <v>8.5324232081911298</v>
      </c>
      <c r="C49" s="1">
        <v>18.4300341296928</v>
      </c>
      <c r="D49" s="1">
        <v>17.4061433447099</v>
      </c>
      <c r="E49" s="1">
        <v>15.6996587030717</v>
      </c>
      <c r="F49" s="1">
        <v>11.945392491467601</v>
      </c>
      <c r="G49" s="1">
        <v>11.262798634812301</v>
      </c>
      <c r="H49" s="1">
        <v>9.8976109215017107</v>
      </c>
      <c r="I49" s="1">
        <v>6.8259385665529004</v>
      </c>
      <c r="K49" s="10"/>
      <c r="L49" s="18">
        <v>20.2783580289268</v>
      </c>
      <c r="M49" s="18">
        <v>0.20761564643726399</v>
      </c>
      <c r="N49" s="18">
        <v>18.477913291918</v>
      </c>
      <c r="O49" s="18">
        <v>6.7046837151807995E-2</v>
      </c>
      <c r="P49" s="18">
        <v>18.081218639063898</v>
      </c>
      <c r="Q49" s="18">
        <v>1.1380776150625</v>
      </c>
      <c r="R49" s="18">
        <v>10.6907170969408</v>
      </c>
      <c r="S49" s="18">
        <v>2.4464094276899</v>
      </c>
      <c r="T49" s="18">
        <v>23.790152417986398</v>
      </c>
      <c r="U49" s="18">
        <v>5.3280844131545102E-2</v>
      </c>
      <c r="V49" s="18">
        <v>0.45271563335770398</v>
      </c>
      <c r="W49" s="18">
        <v>4.3164945213333796</v>
      </c>
      <c r="X49" s="18">
        <v>38.756271320844803</v>
      </c>
      <c r="Y49" s="18">
        <v>19.426911900563699</v>
      </c>
      <c r="Z49" s="18">
        <v>41.696489097308202</v>
      </c>
      <c r="AA49" s="18">
        <v>0.120327681283353</v>
      </c>
      <c r="AB49" s="18">
        <v>36.9272789426171</v>
      </c>
      <c r="AC49" s="18">
        <v>4.7692101546910797</v>
      </c>
      <c r="AD49" s="18">
        <v>1.9949784875340999</v>
      </c>
      <c r="AE49" s="18">
        <v>7.7428500202061299</v>
      </c>
      <c r="AF49" s="18">
        <v>4.3699623521463602</v>
      </c>
      <c r="AG49" s="18">
        <v>9.72451796036896</v>
      </c>
      <c r="AH49" s="18">
        <v>97.672590562939206</v>
      </c>
      <c r="AI49" s="18">
        <v>1.0219395971462399</v>
      </c>
      <c r="AJ49" s="18">
        <v>11.437917815001301</v>
      </c>
      <c r="AK49" s="18">
        <v>171.47072934424901</v>
      </c>
      <c r="AL49" s="19">
        <v>148.478068392594</v>
      </c>
    </row>
    <row r="50" spans="1:38" ht="16">
      <c r="A50" s="131"/>
      <c r="B50" s="1">
        <v>3.7617554858934201</v>
      </c>
      <c r="C50" s="1">
        <v>17.241379310344801</v>
      </c>
      <c r="D50" s="1">
        <v>15.0470219435737</v>
      </c>
      <c r="E50" s="1">
        <v>9.7178683385579898</v>
      </c>
      <c r="F50" s="1">
        <v>13.7931034482759</v>
      </c>
      <c r="G50" s="1">
        <v>12.2257053291536</v>
      </c>
      <c r="H50" s="1">
        <v>18.808777429467099</v>
      </c>
      <c r="I50" s="1">
        <v>9.4043887147335408</v>
      </c>
      <c r="K50" s="10"/>
      <c r="L50" s="18">
        <v>20.2783580289268</v>
      </c>
      <c r="M50" s="18">
        <v>0.20761564643726399</v>
      </c>
      <c r="N50" s="18">
        <v>18.477913291918</v>
      </c>
      <c r="O50" s="18">
        <v>6.7046837151807995E-2</v>
      </c>
      <c r="P50" s="18">
        <v>18.081218639063898</v>
      </c>
      <c r="Q50" s="18">
        <v>1.1380776150625</v>
      </c>
      <c r="R50" s="18">
        <v>10.6907170969408</v>
      </c>
      <c r="S50" s="18">
        <v>2.4464094276899</v>
      </c>
      <c r="T50" s="18">
        <v>23.790152417986398</v>
      </c>
      <c r="U50" s="18">
        <v>5.3280844131545102E-2</v>
      </c>
      <c r="V50" s="18">
        <v>0.45271563335770398</v>
      </c>
      <c r="W50" s="18">
        <v>4.3164945213333796</v>
      </c>
      <c r="X50" s="18">
        <v>38.756271320844803</v>
      </c>
      <c r="Y50" s="18">
        <v>19.426911900563699</v>
      </c>
      <c r="Z50" s="18">
        <v>41.696489097308202</v>
      </c>
      <c r="AA50" s="18">
        <v>0.120327681283353</v>
      </c>
      <c r="AB50" s="18">
        <v>36.9272789426171</v>
      </c>
      <c r="AC50" s="18">
        <v>4.7692101546910797</v>
      </c>
      <c r="AD50" s="18">
        <v>1.9949784875340999</v>
      </c>
      <c r="AE50" s="18">
        <v>7.7428500202061299</v>
      </c>
      <c r="AF50" s="18">
        <v>4.3699623521463602</v>
      </c>
      <c r="AG50" s="18">
        <v>9.72451796036896</v>
      </c>
      <c r="AH50" s="18">
        <v>97.672590562939206</v>
      </c>
      <c r="AI50" s="18">
        <v>1.0219395971462399</v>
      </c>
      <c r="AJ50" s="18">
        <v>11.437917815001301</v>
      </c>
      <c r="AK50" s="18">
        <v>171.47072934424901</v>
      </c>
      <c r="AL50" s="19">
        <v>148.478068392594</v>
      </c>
    </row>
    <row r="51" spans="1:38" ht="16">
      <c r="A51" s="131"/>
      <c r="B51" s="1">
        <v>9.4462540716612402</v>
      </c>
      <c r="C51" s="1">
        <v>14.0065146579805</v>
      </c>
      <c r="D51" s="1">
        <v>15.3094462540717</v>
      </c>
      <c r="E51" s="1">
        <v>14.657980456026101</v>
      </c>
      <c r="F51" s="1">
        <v>13.6807817589577</v>
      </c>
      <c r="G51" s="1">
        <v>9.4462540716612402</v>
      </c>
      <c r="H51" s="1">
        <v>14.0065146579805</v>
      </c>
      <c r="I51" s="1">
        <v>9.4462540716612402</v>
      </c>
      <c r="K51" s="10"/>
      <c r="L51" s="18">
        <v>20.2783580289268</v>
      </c>
      <c r="M51" s="18">
        <v>0.20761564643726399</v>
      </c>
      <c r="N51" s="18">
        <v>18.477913291918</v>
      </c>
      <c r="O51" s="18">
        <v>6.7046837151807995E-2</v>
      </c>
      <c r="P51" s="18">
        <v>18.081218639063898</v>
      </c>
      <c r="Q51" s="18">
        <v>1.1380776150625</v>
      </c>
      <c r="R51" s="18">
        <v>10.6907170969408</v>
      </c>
      <c r="S51" s="18">
        <v>2.4464094276899</v>
      </c>
      <c r="T51" s="18">
        <v>23.790152417986398</v>
      </c>
      <c r="U51" s="18">
        <v>5.3280844131545102E-2</v>
      </c>
      <c r="V51" s="18">
        <v>0.45271563335770398</v>
      </c>
      <c r="W51" s="18">
        <v>4.3164945213333796</v>
      </c>
      <c r="X51" s="18">
        <v>38.756271320844803</v>
      </c>
      <c r="Y51" s="18">
        <v>19.426911900563699</v>
      </c>
      <c r="Z51" s="18">
        <v>41.696489097308202</v>
      </c>
      <c r="AA51" s="18">
        <v>0.120327681283353</v>
      </c>
      <c r="AB51" s="18">
        <v>36.9272789426171</v>
      </c>
      <c r="AC51" s="18">
        <v>4.7692101546910797</v>
      </c>
      <c r="AD51" s="18">
        <v>1.9949784875340999</v>
      </c>
      <c r="AE51" s="18">
        <v>7.7428500202061299</v>
      </c>
      <c r="AF51" s="18">
        <v>4.3699623521463602</v>
      </c>
      <c r="AG51" s="18">
        <v>9.72451796036896</v>
      </c>
      <c r="AH51" s="18">
        <v>97.672590562939206</v>
      </c>
      <c r="AI51" s="18">
        <v>1.0219395971462399</v>
      </c>
      <c r="AJ51" s="18">
        <v>11.437917815001301</v>
      </c>
      <c r="AK51" s="18">
        <v>171.47072934424901</v>
      </c>
      <c r="AL51" s="19">
        <v>148.478068392594</v>
      </c>
    </row>
    <row r="52" spans="1:38" ht="16">
      <c r="A52" s="131"/>
      <c r="B52" s="1">
        <v>5.4285714285714297</v>
      </c>
      <c r="C52" s="1">
        <v>12.8571428571429</v>
      </c>
      <c r="D52" s="1">
        <v>16.571428571428601</v>
      </c>
      <c r="E52" s="1">
        <v>12.8571428571429</v>
      </c>
      <c r="F52" s="1">
        <v>16</v>
      </c>
      <c r="G52" s="1">
        <v>8.8571428571428594</v>
      </c>
      <c r="H52" s="1">
        <v>15.1428571428571</v>
      </c>
      <c r="I52" s="1">
        <v>12.285714285714301</v>
      </c>
      <c r="K52" s="10"/>
      <c r="L52" s="18">
        <v>20.2783580289268</v>
      </c>
      <c r="M52" s="18">
        <v>0.20761564643726399</v>
      </c>
      <c r="N52" s="18">
        <v>18.477913291918</v>
      </c>
      <c r="O52" s="18">
        <v>6.7046837151807995E-2</v>
      </c>
      <c r="P52" s="18">
        <v>18.081218639063898</v>
      </c>
      <c r="Q52" s="18">
        <v>1.1380776150625</v>
      </c>
      <c r="R52" s="18">
        <v>10.6907170969408</v>
      </c>
      <c r="S52" s="18">
        <v>2.4464094276899</v>
      </c>
      <c r="T52" s="18">
        <v>23.790152417986398</v>
      </c>
      <c r="U52" s="18">
        <v>5.3280844131545102E-2</v>
      </c>
      <c r="V52" s="18">
        <v>0.45271563335770398</v>
      </c>
      <c r="W52" s="18">
        <v>4.3164945213333796</v>
      </c>
      <c r="X52" s="18">
        <v>38.756271320844803</v>
      </c>
      <c r="Y52" s="18">
        <v>19.426911900563699</v>
      </c>
      <c r="Z52" s="18">
        <v>41.696489097308202</v>
      </c>
      <c r="AA52" s="18">
        <v>0.120327681283353</v>
      </c>
      <c r="AB52" s="18">
        <v>36.9272789426171</v>
      </c>
      <c r="AC52" s="18">
        <v>4.7692101546910797</v>
      </c>
      <c r="AD52" s="18">
        <v>1.9949784875340999</v>
      </c>
      <c r="AE52" s="18">
        <v>7.7428500202061299</v>
      </c>
      <c r="AF52" s="18">
        <v>4.3699623521463602</v>
      </c>
      <c r="AG52" s="18">
        <v>9.72451796036896</v>
      </c>
      <c r="AH52" s="18">
        <v>97.672590562939206</v>
      </c>
      <c r="AI52" s="18">
        <v>1.0219395971462399</v>
      </c>
      <c r="AJ52" s="18">
        <v>11.437917815001301</v>
      </c>
      <c r="AK52" s="18">
        <v>171.47072934424901</v>
      </c>
      <c r="AL52" s="19">
        <v>148.478068392594</v>
      </c>
    </row>
    <row r="53" spans="1:38" ht="16">
      <c r="A53" s="131"/>
      <c r="B53" s="1">
        <v>11.290322580645199</v>
      </c>
      <c r="C53" s="1">
        <v>14.193548387096801</v>
      </c>
      <c r="D53" s="1">
        <v>13.548387096774199</v>
      </c>
      <c r="E53" s="1">
        <v>12.580645161290301</v>
      </c>
      <c r="F53" s="1">
        <v>23.548387096774199</v>
      </c>
      <c r="G53" s="1">
        <v>8.3870967741935498</v>
      </c>
      <c r="H53" s="1">
        <v>8.3870967741935498</v>
      </c>
      <c r="I53" s="1">
        <v>8.0645161290322598</v>
      </c>
      <c r="K53" s="10"/>
      <c r="L53" s="18">
        <v>20.2783580289268</v>
      </c>
      <c r="M53" s="18">
        <v>0.20761564643726399</v>
      </c>
      <c r="N53" s="18">
        <v>18.477913291918</v>
      </c>
      <c r="O53" s="18">
        <v>6.7046837151807995E-2</v>
      </c>
      <c r="P53" s="18">
        <v>18.081218639063898</v>
      </c>
      <c r="Q53" s="18">
        <v>1.1380776150625</v>
      </c>
      <c r="R53" s="18">
        <v>10.6907170969408</v>
      </c>
      <c r="S53" s="18">
        <v>2.4464094276899</v>
      </c>
      <c r="T53" s="18">
        <v>23.790152417986398</v>
      </c>
      <c r="U53" s="18">
        <v>5.3280844131545102E-2</v>
      </c>
      <c r="V53" s="18">
        <v>0.45271563335770398</v>
      </c>
      <c r="W53" s="18">
        <v>4.3164945213333796</v>
      </c>
      <c r="X53" s="18">
        <v>38.756271320844803</v>
      </c>
      <c r="Y53" s="18">
        <v>19.426911900563699</v>
      </c>
      <c r="Z53" s="18">
        <v>41.696489097308202</v>
      </c>
      <c r="AA53" s="18">
        <v>0.120327681283353</v>
      </c>
      <c r="AB53" s="18">
        <v>36.9272789426171</v>
      </c>
      <c r="AC53" s="18">
        <v>4.7692101546910797</v>
      </c>
      <c r="AD53" s="18">
        <v>1.9949784875340999</v>
      </c>
      <c r="AE53" s="18">
        <v>7.7428500202061299</v>
      </c>
      <c r="AF53" s="18">
        <v>4.3699623521463602</v>
      </c>
      <c r="AG53" s="18">
        <v>9.72451796036896</v>
      </c>
      <c r="AH53" s="18">
        <v>97.672590562939206</v>
      </c>
      <c r="AI53" s="18">
        <v>1.0219395971462399</v>
      </c>
      <c r="AJ53" s="18">
        <v>11.437917815001301</v>
      </c>
      <c r="AK53" s="18">
        <v>171.47072934424901</v>
      </c>
      <c r="AL53" s="19">
        <v>148.478068392594</v>
      </c>
    </row>
    <row r="54" spans="1:38" ht="16">
      <c r="A54" s="131"/>
      <c r="B54" s="1">
        <v>6.2130177514792901</v>
      </c>
      <c r="C54" s="1">
        <v>14.4970414201183</v>
      </c>
      <c r="D54" s="1">
        <v>13.017751479289901</v>
      </c>
      <c r="E54" s="1">
        <v>13.609467455621299</v>
      </c>
      <c r="F54" s="1">
        <v>21.301775147929</v>
      </c>
      <c r="G54" s="1">
        <v>5.32544378698225</v>
      </c>
      <c r="H54" s="1">
        <v>11.834319526627199</v>
      </c>
      <c r="I54" s="1">
        <v>14.2011834319527</v>
      </c>
      <c r="K54" s="10"/>
      <c r="L54" s="18">
        <v>20.2783580289268</v>
      </c>
      <c r="M54" s="18">
        <v>0.20761564643726399</v>
      </c>
      <c r="N54" s="18">
        <v>18.477913291918</v>
      </c>
      <c r="O54" s="18">
        <v>6.7046837151807995E-2</v>
      </c>
      <c r="P54" s="18">
        <v>18.081218639063898</v>
      </c>
      <c r="Q54" s="18">
        <v>1.1380776150625</v>
      </c>
      <c r="R54" s="18">
        <v>10.6907170969408</v>
      </c>
      <c r="S54" s="18">
        <v>2.4464094276899</v>
      </c>
      <c r="T54" s="18">
        <v>23.790152417986398</v>
      </c>
      <c r="U54" s="18">
        <v>5.3280844131545102E-2</v>
      </c>
      <c r="V54" s="18">
        <v>0.45271563335770398</v>
      </c>
      <c r="W54" s="18">
        <v>4.3164945213333796</v>
      </c>
      <c r="X54" s="18">
        <v>38.756271320844803</v>
      </c>
      <c r="Y54" s="18">
        <v>19.426911900563699</v>
      </c>
      <c r="Z54" s="18">
        <v>41.696489097308202</v>
      </c>
      <c r="AA54" s="18">
        <v>0.120327681283353</v>
      </c>
      <c r="AB54" s="18">
        <v>36.9272789426171</v>
      </c>
      <c r="AC54" s="18">
        <v>4.7692101546910797</v>
      </c>
      <c r="AD54" s="18">
        <v>1.9949784875340999</v>
      </c>
      <c r="AE54" s="18">
        <v>7.7428500202061299</v>
      </c>
      <c r="AF54" s="18">
        <v>4.3699623521463602</v>
      </c>
      <c r="AG54" s="18">
        <v>9.72451796036896</v>
      </c>
      <c r="AH54" s="18">
        <v>97.672590562939206</v>
      </c>
      <c r="AI54" s="18">
        <v>1.0219395971462399</v>
      </c>
      <c r="AJ54" s="18">
        <v>11.437917815001301</v>
      </c>
      <c r="AK54" s="18">
        <v>171.47072934424901</v>
      </c>
      <c r="AL54" s="19">
        <v>148.478068392594</v>
      </c>
    </row>
    <row r="55" spans="1:38" ht="16">
      <c r="A55" s="131"/>
      <c r="B55" s="1">
        <v>10</v>
      </c>
      <c r="C55" s="1">
        <v>15.588235294117601</v>
      </c>
      <c r="D55" s="1">
        <v>12.647058823529401</v>
      </c>
      <c r="E55" s="1">
        <v>15.588235294117601</v>
      </c>
      <c r="F55" s="1">
        <v>21.470588235294102</v>
      </c>
      <c r="G55" s="1">
        <v>5</v>
      </c>
      <c r="H55" s="1">
        <v>10.588235294117601</v>
      </c>
      <c r="I55" s="1">
        <v>9.1176470588235308</v>
      </c>
      <c r="K55" s="10"/>
      <c r="L55" s="18">
        <v>20.2783580289268</v>
      </c>
      <c r="M55" s="18">
        <v>0.20761564643726399</v>
      </c>
      <c r="N55" s="18">
        <v>18.477913291918</v>
      </c>
      <c r="O55" s="18">
        <v>6.7046837151807995E-2</v>
      </c>
      <c r="P55" s="18">
        <v>18.081218639063898</v>
      </c>
      <c r="Q55" s="18">
        <v>1.1380776150625</v>
      </c>
      <c r="R55" s="18">
        <v>10.6907170969408</v>
      </c>
      <c r="S55" s="18">
        <v>2.4464094276899</v>
      </c>
      <c r="T55" s="18">
        <v>23.790152417986398</v>
      </c>
      <c r="U55" s="18">
        <v>5.3280844131545102E-2</v>
      </c>
      <c r="V55" s="18">
        <v>0.45271563335770398</v>
      </c>
      <c r="W55" s="18">
        <v>4.3164945213333796</v>
      </c>
      <c r="X55" s="18">
        <v>38.756271320844803</v>
      </c>
      <c r="Y55" s="18">
        <v>19.426911900563699</v>
      </c>
      <c r="Z55" s="18">
        <v>41.696489097308202</v>
      </c>
      <c r="AA55" s="18">
        <v>0.120327681283353</v>
      </c>
      <c r="AB55" s="18">
        <v>36.9272789426171</v>
      </c>
      <c r="AC55" s="18">
        <v>4.7692101546910797</v>
      </c>
      <c r="AD55" s="18">
        <v>1.9949784875340999</v>
      </c>
      <c r="AE55" s="18">
        <v>7.7428500202061299</v>
      </c>
      <c r="AF55" s="18">
        <v>4.3699623521463602</v>
      </c>
      <c r="AG55" s="18">
        <v>9.72451796036896</v>
      </c>
      <c r="AH55" s="18">
        <v>97.672590562939206</v>
      </c>
      <c r="AI55" s="18">
        <v>1.0219395971462399</v>
      </c>
      <c r="AJ55" s="18">
        <v>11.437917815001301</v>
      </c>
      <c r="AK55" s="18">
        <v>171.47072934424901</v>
      </c>
      <c r="AL55" s="19">
        <v>148.478068392594</v>
      </c>
    </row>
    <row r="56" spans="1:38" ht="16">
      <c r="A56" s="131"/>
      <c r="B56" s="1">
        <v>11.8589743589744</v>
      </c>
      <c r="C56" s="1">
        <v>16.025641025641001</v>
      </c>
      <c r="D56" s="1">
        <v>16.346153846153801</v>
      </c>
      <c r="E56" s="1">
        <v>15.384615384615399</v>
      </c>
      <c r="F56" s="1">
        <v>20.192307692307701</v>
      </c>
      <c r="G56" s="1">
        <v>4.1666666666666696</v>
      </c>
      <c r="H56" s="1">
        <v>7.6923076923076898</v>
      </c>
      <c r="I56" s="1">
        <v>8.3333333333333304</v>
      </c>
      <c r="K56" s="30"/>
      <c r="L56" s="21">
        <v>20.2783580289268</v>
      </c>
      <c r="M56" s="21">
        <v>0.20761564643726399</v>
      </c>
      <c r="N56" s="21">
        <v>18.477913291918</v>
      </c>
      <c r="O56" s="21">
        <v>6.7046837151807995E-2</v>
      </c>
      <c r="P56" s="21">
        <v>18.081218639063898</v>
      </c>
      <c r="Q56" s="21">
        <v>1.1380776150625</v>
      </c>
      <c r="R56" s="21">
        <v>10.6907170969408</v>
      </c>
      <c r="S56" s="21">
        <v>2.4464094276899</v>
      </c>
      <c r="T56" s="21">
        <v>23.790152417986398</v>
      </c>
      <c r="U56" s="21">
        <v>5.3280844131545102E-2</v>
      </c>
      <c r="V56" s="21">
        <v>0.45271563335770398</v>
      </c>
      <c r="W56" s="21">
        <v>4.3164945213333796</v>
      </c>
      <c r="X56" s="21">
        <v>38.756271320844803</v>
      </c>
      <c r="Y56" s="21">
        <v>19.426911900563699</v>
      </c>
      <c r="Z56" s="21">
        <v>41.696489097308202</v>
      </c>
      <c r="AA56" s="21">
        <v>0.120327681283353</v>
      </c>
      <c r="AB56" s="21">
        <v>36.9272789426171</v>
      </c>
      <c r="AC56" s="21">
        <v>4.7692101546910797</v>
      </c>
      <c r="AD56" s="21">
        <v>1.9949784875340999</v>
      </c>
      <c r="AE56" s="21">
        <v>7.7428500202061299</v>
      </c>
      <c r="AF56" s="21">
        <v>4.3699623521463602</v>
      </c>
      <c r="AG56" s="21">
        <v>9.72451796036896</v>
      </c>
      <c r="AH56" s="21">
        <v>97.672590562939206</v>
      </c>
      <c r="AI56" s="21">
        <v>1.0219395971462399</v>
      </c>
      <c r="AJ56" s="21">
        <v>11.437917815001301</v>
      </c>
      <c r="AK56" s="21">
        <v>171.47072934424901</v>
      </c>
      <c r="AL56" s="22">
        <v>148.478068392594</v>
      </c>
    </row>
    <row r="57" spans="1:38">
      <c r="A57" s="23" t="s">
        <v>38</v>
      </c>
      <c r="B57" s="24">
        <f t="shared" ref="B57:I57" si="4">AVERAGE(B48:B56)</f>
        <v>8.3276474781027243</v>
      </c>
      <c r="C57" s="24">
        <f t="shared" si="4"/>
        <v>15.594217176728023</v>
      </c>
      <c r="D57" s="24">
        <f t="shared" si="4"/>
        <v>14.780522721204923</v>
      </c>
      <c r="E57" s="24">
        <f t="shared" si="4"/>
        <v>14.140814535795611</v>
      </c>
      <c r="F57" s="24">
        <f t="shared" si="4"/>
        <v>17.640816967335887</v>
      </c>
      <c r="G57" s="24">
        <f t="shared" si="4"/>
        <v>8.1583685416468015</v>
      </c>
      <c r="H57" s="24">
        <f t="shared" si="4"/>
        <v>11.791336578151357</v>
      </c>
      <c r="I57" s="24">
        <f t="shared" si="4"/>
        <v>9.5662760010346926</v>
      </c>
    </row>
    <row r="58" spans="1:38">
      <c r="A58" s="2" t="s">
        <v>39</v>
      </c>
      <c r="B58" s="24">
        <f t="shared" ref="B58:I58" si="5">STDEV(B48:B56)</f>
        <v>2.7172926683951268</v>
      </c>
      <c r="C58" s="24">
        <f t="shared" si="5"/>
        <v>1.8635775048754506</v>
      </c>
      <c r="D58" s="24">
        <f t="shared" si="5"/>
        <v>1.7606920267284893</v>
      </c>
      <c r="E58" s="24">
        <f t="shared" si="5"/>
        <v>2.2207154859827498</v>
      </c>
      <c r="F58" s="24">
        <f t="shared" si="5"/>
        <v>4.1192457566433509</v>
      </c>
      <c r="G58" s="24">
        <f t="shared" si="5"/>
        <v>2.7988709768677307</v>
      </c>
      <c r="H58" s="24">
        <f t="shared" si="5"/>
        <v>3.5867708557408737</v>
      </c>
      <c r="I58" s="24">
        <f t="shared" si="5"/>
        <v>2.2837507173760248</v>
      </c>
    </row>
    <row r="60" spans="1:38" ht="16">
      <c r="A60" s="131" t="s">
        <v>43</v>
      </c>
      <c r="B60" s="1">
        <v>6.3091482649842296</v>
      </c>
      <c r="C60" s="1">
        <v>15.457413249211401</v>
      </c>
      <c r="D60" s="1">
        <v>22.0820189274448</v>
      </c>
      <c r="E60" s="1">
        <v>7.5709779179810699</v>
      </c>
      <c r="F60" s="1">
        <v>14.5110410094637</v>
      </c>
      <c r="G60" s="1">
        <v>6.3091482649842296</v>
      </c>
      <c r="H60" s="1">
        <v>17.350157728706598</v>
      </c>
      <c r="I60" s="1">
        <v>10.410094637224001</v>
      </c>
      <c r="K60" s="13"/>
      <c r="L60" s="26">
        <v>19.998323025805998</v>
      </c>
      <c r="M60" s="26">
        <v>0.23544327629553</v>
      </c>
      <c r="N60" s="26">
        <v>18.579105734008301</v>
      </c>
      <c r="O60" s="26">
        <v>8.4039155959987497E-2</v>
      </c>
      <c r="P60" s="26">
        <v>16.3797655969137</v>
      </c>
      <c r="Q60" s="26">
        <v>1.132985074537</v>
      </c>
      <c r="R60" s="26">
        <v>12.1831154248563</v>
      </c>
      <c r="S60" s="26">
        <v>2.15772992040027</v>
      </c>
      <c r="T60" s="26">
        <v>24.105018427737001</v>
      </c>
      <c r="U60" s="26">
        <v>7.6503112467769099E-2</v>
      </c>
      <c r="V60" s="26">
        <v>0.40832070301606399</v>
      </c>
      <c r="W60" s="26">
        <v>4.6596505480022401</v>
      </c>
      <c r="X60" s="26">
        <v>38.577428759814197</v>
      </c>
      <c r="Y60" s="26">
        <v>17.748193947746199</v>
      </c>
      <c r="Z60" s="26">
        <v>43.513835024011797</v>
      </c>
      <c r="AA60" s="26">
        <v>0.16054226842775701</v>
      </c>
      <c r="AB60" s="26">
        <v>38.445863772993498</v>
      </c>
      <c r="AC60" s="26">
        <v>5.0679712510183004</v>
      </c>
      <c r="AD60" s="26">
        <v>2.17359743044238</v>
      </c>
      <c r="AE60" s="26">
        <v>7.58604614524375</v>
      </c>
      <c r="AF60" s="26">
        <v>5.6462652298005098</v>
      </c>
      <c r="AG60" s="26">
        <v>11.171471554357201</v>
      </c>
      <c r="AH60" s="26">
        <v>84.939027949576797</v>
      </c>
      <c r="AI60" s="26">
        <v>1.13427177111185</v>
      </c>
      <c r="AJ60" s="26">
        <v>11.646804397318</v>
      </c>
      <c r="AK60" s="26">
        <v>175.00719507270099</v>
      </c>
      <c r="AL60" s="28">
        <v>153.089482427413</v>
      </c>
    </row>
    <row r="61" spans="1:38" ht="16">
      <c r="A61" s="131"/>
      <c r="B61" s="1">
        <v>6.5384615384615401</v>
      </c>
      <c r="C61" s="1">
        <v>17.692307692307701</v>
      </c>
      <c r="D61" s="1">
        <v>18.076923076923102</v>
      </c>
      <c r="E61" s="1">
        <v>12.692307692307701</v>
      </c>
      <c r="F61" s="1">
        <v>15.7692307692308</v>
      </c>
      <c r="G61" s="1">
        <v>6.5384615384615401</v>
      </c>
      <c r="H61" s="1">
        <v>12.692307692307701</v>
      </c>
      <c r="I61" s="1">
        <v>10</v>
      </c>
      <c r="K61" s="10"/>
      <c r="L61" s="18">
        <v>19.998323025805998</v>
      </c>
      <c r="M61" s="18">
        <v>0.23544327629553</v>
      </c>
      <c r="N61" s="18">
        <v>18.579105734008301</v>
      </c>
      <c r="O61" s="18">
        <v>8.4039155959987497E-2</v>
      </c>
      <c r="P61" s="18">
        <v>16.3797655969137</v>
      </c>
      <c r="Q61" s="18">
        <v>1.132985074537</v>
      </c>
      <c r="R61" s="18">
        <v>12.1831154248563</v>
      </c>
      <c r="S61" s="18">
        <v>2.15772992040027</v>
      </c>
      <c r="T61" s="18">
        <v>24.105018427737001</v>
      </c>
      <c r="U61" s="18">
        <v>7.6503112467769099E-2</v>
      </c>
      <c r="V61" s="18">
        <v>0.40832070301606399</v>
      </c>
      <c r="W61" s="18">
        <v>4.6596505480022401</v>
      </c>
      <c r="X61" s="18">
        <v>38.577428759814197</v>
      </c>
      <c r="Y61" s="18">
        <v>17.748193947746199</v>
      </c>
      <c r="Z61" s="18">
        <v>43.513835024011797</v>
      </c>
      <c r="AA61" s="18">
        <v>0.16054226842775701</v>
      </c>
      <c r="AB61" s="18">
        <v>38.445863772993498</v>
      </c>
      <c r="AC61" s="18">
        <v>5.0679712510183004</v>
      </c>
      <c r="AD61" s="18">
        <v>2.17359743044238</v>
      </c>
      <c r="AE61" s="18">
        <v>7.58604614524375</v>
      </c>
      <c r="AF61" s="18">
        <v>5.6462652298005098</v>
      </c>
      <c r="AG61" s="18">
        <v>11.171471554357201</v>
      </c>
      <c r="AH61" s="18">
        <v>84.939027949576797</v>
      </c>
      <c r="AI61" s="18">
        <v>1.13427177111185</v>
      </c>
      <c r="AJ61" s="18">
        <v>11.646804397318</v>
      </c>
      <c r="AK61" s="18">
        <v>175.00719507270099</v>
      </c>
      <c r="AL61" s="19">
        <v>153.089482427413</v>
      </c>
    </row>
    <row r="62" spans="1:38" ht="16">
      <c r="A62" s="131"/>
      <c r="B62" s="1">
        <v>9.5890410958904102</v>
      </c>
      <c r="C62" s="1">
        <v>14.7260273972603</v>
      </c>
      <c r="D62" s="1">
        <v>18.835616438356201</v>
      </c>
      <c r="E62" s="1">
        <v>8.9041095890411004</v>
      </c>
      <c r="F62" s="1">
        <v>15.068493150684899</v>
      </c>
      <c r="G62" s="1">
        <v>6.5068493150684903</v>
      </c>
      <c r="H62" s="1">
        <v>16.095890410958901</v>
      </c>
      <c r="I62" s="1">
        <v>10.2739726027397</v>
      </c>
      <c r="K62" s="10"/>
      <c r="L62" s="18">
        <v>19.998323025805998</v>
      </c>
      <c r="M62" s="18">
        <v>0.23544327629553</v>
      </c>
      <c r="N62" s="18">
        <v>18.579105734008301</v>
      </c>
      <c r="O62" s="18">
        <v>8.4039155959987497E-2</v>
      </c>
      <c r="P62" s="18">
        <v>16.3797655969137</v>
      </c>
      <c r="Q62" s="18">
        <v>1.132985074537</v>
      </c>
      <c r="R62" s="18">
        <v>12.1831154248563</v>
      </c>
      <c r="S62" s="18">
        <v>2.15772992040027</v>
      </c>
      <c r="T62" s="18">
        <v>24.105018427737001</v>
      </c>
      <c r="U62" s="18">
        <v>7.6503112467769099E-2</v>
      </c>
      <c r="V62" s="18">
        <v>0.40832070301606399</v>
      </c>
      <c r="W62" s="18">
        <v>4.6596505480022401</v>
      </c>
      <c r="X62" s="18">
        <v>38.577428759814197</v>
      </c>
      <c r="Y62" s="18">
        <v>17.748193947746199</v>
      </c>
      <c r="Z62" s="18">
        <v>43.513835024011797</v>
      </c>
      <c r="AA62" s="18">
        <v>0.16054226842775701</v>
      </c>
      <c r="AB62" s="18">
        <v>38.445863772993498</v>
      </c>
      <c r="AC62" s="18">
        <v>5.0679712510183004</v>
      </c>
      <c r="AD62" s="18">
        <v>2.17359743044238</v>
      </c>
      <c r="AE62" s="18">
        <v>7.58604614524375</v>
      </c>
      <c r="AF62" s="18">
        <v>5.6462652298005098</v>
      </c>
      <c r="AG62" s="18">
        <v>11.171471554357201</v>
      </c>
      <c r="AH62" s="18">
        <v>84.939027949576797</v>
      </c>
      <c r="AI62" s="18">
        <v>1.13427177111185</v>
      </c>
      <c r="AJ62" s="18">
        <v>11.646804397318</v>
      </c>
      <c r="AK62" s="18">
        <v>175.00719507270099</v>
      </c>
      <c r="AL62" s="19">
        <v>153.089482427413</v>
      </c>
    </row>
    <row r="63" spans="1:38" ht="16">
      <c r="A63" s="131"/>
      <c r="B63" s="1">
        <v>12.5</v>
      </c>
      <c r="C63" s="1">
        <v>8.5365853658536608</v>
      </c>
      <c r="D63" s="1">
        <v>10.670731707317101</v>
      </c>
      <c r="E63" s="1">
        <v>20.121951219512201</v>
      </c>
      <c r="F63" s="1">
        <v>22.560975609756099</v>
      </c>
      <c r="G63" s="1">
        <v>7.01219512195122</v>
      </c>
      <c r="H63" s="1">
        <v>11.5853658536585</v>
      </c>
      <c r="I63" s="1">
        <v>7.01219512195122</v>
      </c>
      <c r="K63" s="10"/>
      <c r="L63" s="18">
        <v>19.998323025805998</v>
      </c>
      <c r="M63" s="18">
        <v>0.23544327629553</v>
      </c>
      <c r="N63" s="18">
        <v>18.579105734008301</v>
      </c>
      <c r="O63" s="18">
        <v>8.4039155959987497E-2</v>
      </c>
      <c r="P63" s="18">
        <v>16.3797655969137</v>
      </c>
      <c r="Q63" s="18">
        <v>1.132985074537</v>
      </c>
      <c r="R63" s="18">
        <v>12.1831154248563</v>
      </c>
      <c r="S63" s="18">
        <v>2.15772992040027</v>
      </c>
      <c r="T63" s="18">
        <v>24.105018427737001</v>
      </c>
      <c r="U63" s="18">
        <v>7.6503112467769099E-2</v>
      </c>
      <c r="V63" s="18">
        <v>0.40832070301606399</v>
      </c>
      <c r="W63" s="18">
        <v>4.6596505480022401</v>
      </c>
      <c r="X63" s="18">
        <v>38.577428759814197</v>
      </c>
      <c r="Y63" s="18">
        <v>17.748193947746199</v>
      </c>
      <c r="Z63" s="18">
        <v>43.513835024011797</v>
      </c>
      <c r="AA63" s="18">
        <v>0.16054226842775701</v>
      </c>
      <c r="AB63" s="18">
        <v>38.445863772993498</v>
      </c>
      <c r="AC63" s="18">
        <v>5.0679712510183004</v>
      </c>
      <c r="AD63" s="18">
        <v>2.17359743044238</v>
      </c>
      <c r="AE63" s="18">
        <v>7.58604614524375</v>
      </c>
      <c r="AF63" s="18">
        <v>5.6462652298005098</v>
      </c>
      <c r="AG63" s="18">
        <v>11.171471554357201</v>
      </c>
      <c r="AH63" s="18">
        <v>84.939027949576797</v>
      </c>
      <c r="AI63" s="18">
        <v>1.13427177111185</v>
      </c>
      <c r="AJ63" s="18">
        <v>11.646804397318</v>
      </c>
      <c r="AK63" s="18">
        <v>175.00719507270099</v>
      </c>
      <c r="AL63" s="19">
        <v>153.089482427413</v>
      </c>
    </row>
    <row r="64" spans="1:38" ht="16">
      <c r="A64" s="131"/>
      <c r="B64" s="1">
        <v>13.1428571428571</v>
      </c>
      <c r="C64" s="1">
        <v>10.285714285714301</v>
      </c>
      <c r="D64" s="1">
        <v>8</v>
      </c>
      <c r="E64" s="1">
        <v>19.1428571428571</v>
      </c>
      <c r="F64" s="1">
        <v>19.1428571428571</v>
      </c>
      <c r="G64" s="1">
        <v>10.285714285714301</v>
      </c>
      <c r="H64" s="1">
        <v>15.1428571428571</v>
      </c>
      <c r="I64" s="1">
        <v>4.8571428571428603</v>
      </c>
      <c r="K64" s="10"/>
      <c r="L64" s="18">
        <v>19.998323025805998</v>
      </c>
      <c r="M64" s="18">
        <v>0.23544327629553</v>
      </c>
      <c r="N64" s="18">
        <v>18.579105734008301</v>
      </c>
      <c r="O64" s="18">
        <v>8.4039155959987497E-2</v>
      </c>
      <c r="P64" s="18">
        <v>16.3797655969137</v>
      </c>
      <c r="Q64" s="18">
        <v>1.132985074537</v>
      </c>
      <c r="R64" s="18">
        <v>12.1831154248563</v>
      </c>
      <c r="S64" s="18">
        <v>2.15772992040027</v>
      </c>
      <c r="T64" s="18">
        <v>24.105018427737001</v>
      </c>
      <c r="U64" s="18">
        <v>7.6503112467769099E-2</v>
      </c>
      <c r="V64" s="18">
        <v>0.40832070301606399</v>
      </c>
      <c r="W64" s="18">
        <v>4.6596505480022401</v>
      </c>
      <c r="X64" s="18">
        <v>38.577428759814197</v>
      </c>
      <c r="Y64" s="18">
        <v>17.748193947746199</v>
      </c>
      <c r="Z64" s="18">
        <v>43.513835024011797</v>
      </c>
      <c r="AA64" s="18">
        <v>0.16054226842775701</v>
      </c>
      <c r="AB64" s="18">
        <v>38.445863772993498</v>
      </c>
      <c r="AC64" s="18">
        <v>5.0679712510183004</v>
      </c>
      <c r="AD64" s="18">
        <v>2.17359743044238</v>
      </c>
      <c r="AE64" s="18">
        <v>7.58604614524375</v>
      </c>
      <c r="AF64" s="18">
        <v>5.6462652298005098</v>
      </c>
      <c r="AG64" s="18">
        <v>11.171471554357201</v>
      </c>
      <c r="AH64" s="18">
        <v>84.939027949576797</v>
      </c>
      <c r="AI64" s="18">
        <v>1.13427177111185</v>
      </c>
      <c r="AJ64" s="18">
        <v>11.646804397318</v>
      </c>
      <c r="AK64" s="18">
        <v>175.00719507270099</v>
      </c>
      <c r="AL64" s="19">
        <v>153.089482427413</v>
      </c>
    </row>
    <row r="65" spans="1:38" ht="16">
      <c r="A65" s="131"/>
      <c r="B65" s="1">
        <v>12.238805970149301</v>
      </c>
      <c r="C65" s="1">
        <v>10.4477611940299</v>
      </c>
      <c r="D65" s="1">
        <v>10.4477611940299</v>
      </c>
      <c r="E65" s="1">
        <v>19.701492537313399</v>
      </c>
      <c r="F65" s="1">
        <v>22.089552238806</v>
      </c>
      <c r="G65" s="1">
        <v>6.8656716417910504</v>
      </c>
      <c r="H65" s="1">
        <v>11.343283582089599</v>
      </c>
      <c r="I65" s="1">
        <v>6.8656716417910504</v>
      </c>
      <c r="K65" s="10"/>
      <c r="L65" s="18">
        <v>19.998323025805998</v>
      </c>
      <c r="M65" s="18">
        <v>0.23544327629553</v>
      </c>
      <c r="N65" s="18">
        <v>18.579105734008301</v>
      </c>
      <c r="O65" s="18">
        <v>8.4039155959987497E-2</v>
      </c>
      <c r="P65" s="18">
        <v>16.3797655969137</v>
      </c>
      <c r="Q65" s="18">
        <v>1.132985074537</v>
      </c>
      <c r="R65" s="18">
        <v>12.1831154248563</v>
      </c>
      <c r="S65" s="18">
        <v>2.15772992040027</v>
      </c>
      <c r="T65" s="18">
        <v>24.105018427737001</v>
      </c>
      <c r="U65" s="18">
        <v>7.6503112467769099E-2</v>
      </c>
      <c r="V65" s="18">
        <v>0.40832070301606399</v>
      </c>
      <c r="W65" s="18">
        <v>4.6596505480022401</v>
      </c>
      <c r="X65" s="18">
        <v>38.577428759814197</v>
      </c>
      <c r="Y65" s="18">
        <v>17.748193947746199</v>
      </c>
      <c r="Z65" s="18">
        <v>43.513835024011797</v>
      </c>
      <c r="AA65" s="18">
        <v>0.16054226842775701</v>
      </c>
      <c r="AB65" s="18">
        <v>38.445863772993498</v>
      </c>
      <c r="AC65" s="18">
        <v>5.0679712510183004</v>
      </c>
      <c r="AD65" s="18">
        <v>2.17359743044238</v>
      </c>
      <c r="AE65" s="18">
        <v>7.58604614524375</v>
      </c>
      <c r="AF65" s="18">
        <v>5.6462652298005098</v>
      </c>
      <c r="AG65" s="18">
        <v>11.171471554357201</v>
      </c>
      <c r="AH65" s="18">
        <v>84.939027949576797</v>
      </c>
      <c r="AI65" s="18">
        <v>1.13427177111185</v>
      </c>
      <c r="AJ65" s="18">
        <v>11.646804397318</v>
      </c>
      <c r="AK65" s="18">
        <v>175.00719507270099</v>
      </c>
      <c r="AL65" s="19">
        <v>153.089482427413</v>
      </c>
    </row>
    <row r="66" spans="1:38" ht="16">
      <c r="A66" s="131"/>
      <c r="B66" s="1">
        <v>5.9859154929577496</v>
      </c>
      <c r="C66" s="1">
        <v>9.1549295774647899</v>
      </c>
      <c r="D66" s="1">
        <v>10.915492957746499</v>
      </c>
      <c r="E66" s="1">
        <v>11.2676056338028</v>
      </c>
      <c r="F66" s="1">
        <v>21.830985915492999</v>
      </c>
      <c r="G66" s="1">
        <v>10.2112676056338</v>
      </c>
      <c r="H66" s="1">
        <v>17.253521126760599</v>
      </c>
      <c r="I66" s="1">
        <v>13.3802816901408</v>
      </c>
      <c r="K66" s="10"/>
      <c r="L66" s="18">
        <v>19.998323025805998</v>
      </c>
      <c r="M66" s="18">
        <v>0.23544327629553</v>
      </c>
      <c r="N66" s="18">
        <v>18.579105734008301</v>
      </c>
      <c r="O66" s="18">
        <v>8.4039155959987497E-2</v>
      </c>
      <c r="P66" s="18">
        <v>16.3797655969137</v>
      </c>
      <c r="Q66" s="18">
        <v>1.132985074537</v>
      </c>
      <c r="R66" s="18">
        <v>12.1831154248563</v>
      </c>
      <c r="S66" s="18">
        <v>2.15772992040027</v>
      </c>
      <c r="T66" s="18">
        <v>24.105018427737001</v>
      </c>
      <c r="U66" s="18">
        <v>7.6503112467769099E-2</v>
      </c>
      <c r="V66" s="18">
        <v>0.40832070301606399</v>
      </c>
      <c r="W66" s="18">
        <v>4.6596505480022401</v>
      </c>
      <c r="X66" s="18">
        <v>38.577428759814197</v>
      </c>
      <c r="Y66" s="18">
        <v>17.748193947746199</v>
      </c>
      <c r="Z66" s="18">
        <v>43.513835024011797</v>
      </c>
      <c r="AA66" s="18">
        <v>0.16054226842775701</v>
      </c>
      <c r="AB66" s="18">
        <v>38.445863772993498</v>
      </c>
      <c r="AC66" s="18">
        <v>5.0679712510183004</v>
      </c>
      <c r="AD66" s="18">
        <v>2.17359743044238</v>
      </c>
      <c r="AE66" s="18">
        <v>7.58604614524375</v>
      </c>
      <c r="AF66" s="18">
        <v>5.6462652298005098</v>
      </c>
      <c r="AG66" s="18">
        <v>11.171471554357201</v>
      </c>
      <c r="AH66" s="18">
        <v>84.939027949576797</v>
      </c>
      <c r="AI66" s="18">
        <v>1.13427177111185</v>
      </c>
      <c r="AJ66" s="18">
        <v>11.646804397318</v>
      </c>
      <c r="AK66" s="18">
        <v>175.00719507270099</v>
      </c>
      <c r="AL66" s="19">
        <v>153.089482427413</v>
      </c>
    </row>
    <row r="67" spans="1:38" ht="16">
      <c r="A67" s="131"/>
      <c r="B67" s="1">
        <v>5.3156146179402004</v>
      </c>
      <c r="C67" s="1">
        <v>10.631229235880401</v>
      </c>
      <c r="D67" s="1">
        <v>13.2890365448505</v>
      </c>
      <c r="E67" s="1">
        <v>7.9734219269102997</v>
      </c>
      <c r="F67" s="1">
        <v>19.2691029900332</v>
      </c>
      <c r="G67" s="1">
        <v>11.295681063122901</v>
      </c>
      <c r="H67" s="1">
        <v>20.930232558139501</v>
      </c>
      <c r="I67" s="1">
        <v>11.295681063122901</v>
      </c>
      <c r="K67" s="10"/>
      <c r="L67" s="18">
        <v>19.998323025805998</v>
      </c>
      <c r="M67" s="18">
        <v>0.23544327629553</v>
      </c>
      <c r="N67" s="18">
        <v>18.579105734008301</v>
      </c>
      <c r="O67" s="18">
        <v>8.4039155959987497E-2</v>
      </c>
      <c r="P67" s="18">
        <v>16.3797655969137</v>
      </c>
      <c r="Q67" s="18">
        <v>1.132985074537</v>
      </c>
      <c r="R67" s="18">
        <v>12.1831154248563</v>
      </c>
      <c r="S67" s="18">
        <v>2.15772992040027</v>
      </c>
      <c r="T67" s="18">
        <v>24.105018427737001</v>
      </c>
      <c r="U67" s="18">
        <v>7.6503112467769099E-2</v>
      </c>
      <c r="V67" s="18">
        <v>0.40832070301606399</v>
      </c>
      <c r="W67" s="18">
        <v>4.6596505480022401</v>
      </c>
      <c r="X67" s="18">
        <v>38.577428759814197</v>
      </c>
      <c r="Y67" s="18">
        <v>17.748193947746199</v>
      </c>
      <c r="Z67" s="18">
        <v>43.513835024011797</v>
      </c>
      <c r="AA67" s="18">
        <v>0.16054226842775701</v>
      </c>
      <c r="AB67" s="18">
        <v>38.445863772993498</v>
      </c>
      <c r="AC67" s="18">
        <v>5.0679712510183004</v>
      </c>
      <c r="AD67" s="18">
        <v>2.17359743044238</v>
      </c>
      <c r="AE67" s="18">
        <v>7.58604614524375</v>
      </c>
      <c r="AF67" s="18">
        <v>5.6462652298005098</v>
      </c>
      <c r="AG67" s="18">
        <v>11.171471554357201</v>
      </c>
      <c r="AH67" s="18">
        <v>84.939027949576797</v>
      </c>
      <c r="AI67" s="18">
        <v>1.13427177111185</v>
      </c>
      <c r="AJ67" s="18">
        <v>11.646804397318</v>
      </c>
      <c r="AK67" s="18">
        <v>175.00719507270099</v>
      </c>
      <c r="AL67" s="19">
        <v>153.089482427413</v>
      </c>
    </row>
    <row r="68" spans="1:38" ht="16">
      <c r="A68" s="131"/>
      <c r="B68" s="1">
        <v>7.3684210526315796</v>
      </c>
      <c r="C68" s="1">
        <v>15.087719298245601</v>
      </c>
      <c r="D68" s="1">
        <v>10.8771929824561</v>
      </c>
      <c r="E68" s="1">
        <v>12.280701754386</v>
      </c>
      <c r="F68" s="1">
        <v>19.2982456140351</v>
      </c>
      <c r="G68" s="1">
        <v>10.526315789473699</v>
      </c>
      <c r="H68" s="1">
        <v>15.087719298245601</v>
      </c>
      <c r="I68" s="1">
        <v>9.4736842105263204</v>
      </c>
      <c r="K68" s="30"/>
      <c r="L68" s="21">
        <v>19.998323025805998</v>
      </c>
      <c r="M68" s="21">
        <v>0.23544327629553</v>
      </c>
      <c r="N68" s="21">
        <v>18.579105734008301</v>
      </c>
      <c r="O68" s="21">
        <v>8.4039155959987497E-2</v>
      </c>
      <c r="P68" s="21">
        <v>16.3797655969137</v>
      </c>
      <c r="Q68" s="21">
        <v>1.132985074537</v>
      </c>
      <c r="R68" s="21">
        <v>12.1831154248563</v>
      </c>
      <c r="S68" s="21">
        <v>2.15772992040027</v>
      </c>
      <c r="T68" s="21">
        <v>24.105018427737001</v>
      </c>
      <c r="U68" s="21">
        <v>7.6503112467769099E-2</v>
      </c>
      <c r="V68" s="21">
        <v>0.40832070301606399</v>
      </c>
      <c r="W68" s="21">
        <v>4.6596505480022401</v>
      </c>
      <c r="X68" s="21">
        <v>38.577428759814197</v>
      </c>
      <c r="Y68" s="21">
        <v>17.748193947746199</v>
      </c>
      <c r="Z68" s="21">
        <v>43.513835024011797</v>
      </c>
      <c r="AA68" s="21">
        <v>0.16054226842775701</v>
      </c>
      <c r="AB68" s="21">
        <v>38.445863772993498</v>
      </c>
      <c r="AC68" s="21">
        <v>5.0679712510183004</v>
      </c>
      <c r="AD68" s="21">
        <v>2.17359743044238</v>
      </c>
      <c r="AE68" s="21">
        <v>7.58604614524375</v>
      </c>
      <c r="AF68" s="21">
        <v>5.6462652298005098</v>
      </c>
      <c r="AG68" s="21">
        <v>11.171471554357201</v>
      </c>
      <c r="AH68" s="21">
        <v>84.939027949576797</v>
      </c>
      <c r="AI68" s="21">
        <v>1.13427177111185</v>
      </c>
      <c r="AJ68" s="21">
        <v>11.646804397318</v>
      </c>
      <c r="AK68" s="21">
        <v>175.00719507270099</v>
      </c>
      <c r="AL68" s="22">
        <v>153.089482427413</v>
      </c>
    </row>
    <row r="69" spans="1:38">
      <c r="A69" s="23" t="s">
        <v>38</v>
      </c>
      <c r="B69" s="24">
        <f t="shared" ref="B69:I69" si="6">AVERAGE(B60:B68)</f>
        <v>8.7764739084302335</v>
      </c>
      <c r="C69" s="24">
        <f t="shared" si="6"/>
        <v>12.446631921774227</v>
      </c>
      <c r="D69" s="24">
        <f t="shared" si="6"/>
        <v>13.688308203236021</v>
      </c>
      <c r="E69" s="24">
        <f t="shared" si="6"/>
        <v>13.295047268234631</v>
      </c>
      <c r="F69" s="24">
        <f t="shared" si="6"/>
        <v>18.837831604484432</v>
      </c>
      <c r="G69" s="24">
        <f t="shared" si="6"/>
        <v>8.3945894029112473</v>
      </c>
      <c r="H69" s="24">
        <f t="shared" si="6"/>
        <v>15.275703932636011</v>
      </c>
      <c r="I69" s="24">
        <f t="shared" si="6"/>
        <v>9.2854137582932061</v>
      </c>
    </row>
    <row r="70" spans="1:38">
      <c r="A70" s="2" t="s">
        <v>39</v>
      </c>
      <c r="B70" s="24">
        <f t="shared" ref="B70:I70" si="7">STDEV(B60:B68)</f>
        <v>3.1309289593231568</v>
      </c>
      <c r="C70" s="24">
        <f t="shared" si="7"/>
        <v>3.2946435557592264</v>
      </c>
      <c r="D70" s="24">
        <f t="shared" si="7"/>
        <v>4.7948299809337698</v>
      </c>
      <c r="E70" s="24">
        <f t="shared" si="7"/>
        <v>5.0955096675502309</v>
      </c>
      <c r="F70" s="24">
        <f t="shared" si="7"/>
        <v>3.0868839074175405</v>
      </c>
      <c r="G70" s="24">
        <f t="shared" si="7"/>
        <v>2.1048665254361669</v>
      </c>
      <c r="H70" s="24">
        <f t="shared" si="7"/>
        <v>3.0957827527677759</v>
      </c>
      <c r="I70" s="24">
        <f t="shared" si="7"/>
        <v>2.6035939342927841</v>
      </c>
    </row>
    <row r="72" spans="1:38" ht="16">
      <c r="A72" s="131" t="s">
        <v>44</v>
      </c>
      <c r="B72" s="1">
        <v>16.428571428571399</v>
      </c>
      <c r="C72" s="1">
        <v>13.9285714285714</v>
      </c>
      <c r="D72" s="1">
        <v>14.6428571428571</v>
      </c>
      <c r="E72" s="1">
        <v>22.1428571428571</v>
      </c>
      <c r="F72" s="1">
        <v>13.214285714285699</v>
      </c>
      <c r="G72" s="1">
        <v>4.28571428571429</v>
      </c>
      <c r="H72" s="1">
        <v>7.5</v>
      </c>
      <c r="I72" s="1">
        <v>7.8571428571428603</v>
      </c>
      <c r="K72" s="13"/>
      <c r="L72" s="26">
        <v>19.705724861799901</v>
      </c>
      <c r="M72" s="26">
        <v>0.26770960658402598</v>
      </c>
      <c r="N72" s="26">
        <v>17.7994537770055</v>
      </c>
      <c r="O72" s="26">
        <v>8.9830466345589596E-2</v>
      </c>
      <c r="P72" s="26">
        <v>18.228535772492702</v>
      </c>
      <c r="Q72" s="26">
        <v>0.86156777969182796</v>
      </c>
      <c r="R72" s="26">
        <v>12.9375508280575</v>
      </c>
      <c r="S72" s="26">
        <v>2.6263510325160802</v>
      </c>
      <c r="T72" s="26">
        <v>21.876754195537401</v>
      </c>
      <c r="U72" s="26">
        <v>9.1610959642332707E-2</v>
      </c>
      <c r="V72" s="26">
        <v>0.599930753036515</v>
      </c>
      <c r="W72" s="26">
        <v>4.9149799672905603</v>
      </c>
      <c r="X72" s="26">
        <v>37.505178638805504</v>
      </c>
      <c r="Y72" s="26">
        <v>19.357813158768501</v>
      </c>
      <c r="Z72" s="26">
        <v>42.955566776438097</v>
      </c>
      <c r="AA72" s="26">
        <v>0.18144142598792201</v>
      </c>
      <c r="AB72" s="26">
        <v>37.440656056111003</v>
      </c>
      <c r="AC72" s="26">
        <v>5.5149107203270802</v>
      </c>
      <c r="AD72" s="26">
        <v>1.93746981289654</v>
      </c>
      <c r="AE72" s="26">
        <v>6.7889867950374496</v>
      </c>
      <c r="AF72" s="26">
        <v>4.9260554540811503</v>
      </c>
      <c r="AG72" s="26">
        <v>8.3297144687392208</v>
      </c>
      <c r="AH72" s="26">
        <v>73.608583245274204</v>
      </c>
      <c r="AI72" s="26">
        <v>0.97646097301273005</v>
      </c>
      <c r="AJ72" s="26">
        <v>12.838640330435799</v>
      </c>
      <c r="AK72" s="26">
        <v>173.10851826350699</v>
      </c>
      <c r="AL72" s="28">
        <v>149.10063926075199</v>
      </c>
    </row>
    <row r="73" spans="1:38" ht="16">
      <c r="A73" s="131"/>
      <c r="B73" s="1">
        <v>6.8181818181818201</v>
      </c>
      <c r="C73" s="1">
        <v>15.5844155844156</v>
      </c>
      <c r="D73" s="1">
        <v>10.064935064935099</v>
      </c>
      <c r="E73" s="1">
        <v>14.935064935064901</v>
      </c>
      <c r="F73" s="1">
        <v>19.805194805194802</v>
      </c>
      <c r="G73" s="1">
        <v>7.4675324675324699</v>
      </c>
      <c r="H73" s="1">
        <v>12.6623376623377</v>
      </c>
      <c r="I73" s="1">
        <v>12.6623376623377</v>
      </c>
      <c r="K73" s="10"/>
      <c r="L73" s="18">
        <v>19.705724861799901</v>
      </c>
      <c r="M73" s="18">
        <v>0.26770960658402598</v>
      </c>
      <c r="N73" s="18">
        <v>17.7994537770055</v>
      </c>
      <c r="O73" s="18">
        <v>8.9830466345589596E-2</v>
      </c>
      <c r="P73" s="18">
        <v>18.228535772492702</v>
      </c>
      <c r="Q73" s="18">
        <v>0.86156777969182796</v>
      </c>
      <c r="R73" s="18">
        <v>12.9375508280575</v>
      </c>
      <c r="S73" s="18">
        <v>2.6263510325160802</v>
      </c>
      <c r="T73" s="18">
        <v>21.876754195537401</v>
      </c>
      <c r="U73" s="18">
        <v>9.1610959642332707E-2</v>
      </c>
      <c r="V73" s="18">
        <v>0.599930753036515</v>
      </c>
      <c r="W73" s="18">
        <v>4.9149799672905603</v>
      </c>
      <c r="X73" s="18">
        <v>37.505178638805504</v>
      </c>
      <c r="Y73" s="18">
        <v>19.357813158768501</v>
      </c>
      <c r="Z73" s="18">
        <v>42.955566776438097</v>
      </c>
      <c r="AA73" s="18">
        <v>0.18144142598792201</v>
      </c>
      <c r="AB73" s="18">
        <v>37.440656056111003</v>
      </c>
      <c r="AC73" s="18">
        <v>5.5149107203270802</v>
      </c>
      <c r="AD73" s="18">
        <v>1.93746981289654</v>
      </c>
      <c r="AE73" s="18">
        <v>6.7889867950374496</v>
      </c>
      <c r="AF73" s="18">
        <v>4.9260554540811503</v>
      </c>
      <c r="AG73" s="18">
        <v>8.3297144687392208</v>
      </c>
      <c r="AH73" s="18">
        <v>73.608583245274204</v>
      </c>
      <c r="AI73" s="18">
        <v>0.97646097301273005</v>
      </c>
      <c r="AJ73" s="18">
        <v>12.838640330435799</v>
      </c>
      <c r="AK73" s="18">
        <v>173.10851826350699</v>
      </c>
      <c r="AL73" s="19">
        <v>149.10063926075199</v>
      </c>
    </row>
    <row r="74" spans="1:38" ht="16">
      <c r="A74" s="131"/>
      <c r="B74" s="1">
        <v>10.958904109589</v>
      </c>
      <c r="C74" s="1">
        <v>15.068493150684899</v>
      </c>
      <c r="D74" s="1">
        <v>13.3561643835616</v>
      </c>
      <c r="E74" s="1">
        <v>13.3561643835616</v>
      </c>
      <c r="F74" s="1">
        <v>19.5205479452055</v>
      </c>
      <c r="G74" s="1">
        <v>8.2191780821917799</v>
      </c>
      <c r="H74" s="1">
        <v>11.301369863013701</v>
      </c>
      <c r="I74" s="1">
        <v>8.2191780821917799</v>
      </c>
      <c r="K74" s="10"/>
      <c r="L74" s="18">
        <v>19.705724861799901</v>
      </c>
      <c r="M74" s="18">
        <v>0.26770960658402598</v>
      </c>
      <c r="N74" s="18">
        <v>17.7994537770055</v>
      </c>
      <c r="O74" s="18">
        <v>8.9830466345589596E-2</v>
      </c>
      <c r="P74" s="18">
        <v>18.228535772492702</v>
      </c>
      <c r="Q74" s="18">
        <v>0.86156777969182796</v>
      </c>
      <c r="R74" s="18">
        <v>12.9375508280575</v>
      </c>
      <c r="S74" s="18">
        <v>2.6263510325160802</v>
      </c>
      <c r="T74" s="18">
        <v>21.876754195537401</v>
      </c>
      <c r="U74" s="18">
        <v>9.1610959642332707E-2</v>
      </c>
      <c r="V74" s="18">
        <v>0.599930753036515</v>
      </c>
      <c r="W74" s="18">
        <v>4.9149799672905603</v>
      </c>
      <c r="X74" s="18">
        <v>37.505178638805504</v>
      </c>
      <c r="Y74" s="18">
        <v>19.357813158768501</v>
      </c>
      <c r="Z74" s="18">
        <v>42.955566776438097</v>
      </c>
      <c r="AA74" s="18">
        <v>0.18144142598792201</v>
      </c>
      <c r="AB74" s="18">
        <v>37.440656056111003</v>
      </c>
      <c r="AC74" s="18">
        <v>5.5149107203270802</v>
      </c>
      <c r="AD74" s="18">
        <v>1.93746981289654</v>
      </c>
      <c r="AE74" s="18">
        <v>6.7889867950374496</v>
      </c>
      <c r="AF74" s="18">
        <v>4.9260554540811503</v>
      </c>
      <c r="AG74" s="18">
        <v>8.3297144687392208</v>
      </c>
      <c r="AH74" s="18">
        <v>73.608583245274204</v>
      </c>
      <c r="AI74" s="18">
        <v>0.97646097301273005</v>
      </c>
      <c r="AJ74" s="18">
        <v>12.838640330435799</v>
      </c>
      <c r="AK74" s="18">
        <v>173.10851826350699</v>
      </c>
      <c r="AL74" s="19">
        <v>149.10063926075199</v>
      </c>
    </row>
    <row r="75" spans="1:38" ht="16">
      <c r="A75" s="131"/>
      <c r="B75" s="1">
        <v>13.6231884057971</v>
      </c>
      <c r="C75" s="1">
        <v>18.260869565217401</v>
      </c>
      <c r="D75" s="1">
        <v>6.9565217391304301</v>
      </c>
      <c r="E75" s="1">
        <v>13.6231884057971</v>
      </c>
      <c r="F75" s="1">
        <v>21.739130434782599</v>
      </c>
      <c r="G75" s="1">
        <v>5.7971014492753596</v>
      </c>
      <c r="H75" s="1">
        <v>8.9855072463768106</v>
      </c>
      <c r="I75" s="1">
        <v>11.0144927536232</v>
      </c>
      <c r="K75" s="10"/>
      <c r="L75" s="18">
        <v>19.705724861799901</v>
      </c>
      <c r="M75" s="18">
        <v>0.26770960658402598</v>
      </c>
      <c r="N75" s="18">
        <v>17.7994537770055</v>
      </c>
      <c r="O75" s="18">
        <v>8.9830466345589596E-2</v>
      </c>
      <c r="P75" s="18">
        <v>18.228535772492702</v>
      </c>
      <c r="Q75" s="18">
        <v>0.86156777969182796</v>
      </c>
      <c r="R75" s="18">
        <v>12.9375508280575</v>
      </c>
      <c r="S75" s="18">
        <v>2.6263510325160802</v>
      </c>
      <c r="T75" s="18">
        <v>21.876754195537401</v>
      </c>
      <c r="U75" s="18">
        <v>9.1610959642332707E-2</v>
      </c>
      <c r="V75" s="18">
        <v>0.599930753036515</v>
      </c>
      <c r="W75" s="18">
        <v>4.9149799672905603</v>
      </c>
      <c r="X75" s="18">
        <v>37.505178638805504</v>
      </c>
      <c r="Y75" s="18">
        <v>19.357813158768501</v>
      </c>
      <c r="Z75" s="18">
        <v>42.955566776438097</v>
      </c>
      <c r="AA75" s="18">
        <v>0.18144142598792201</v>
      </c>
      <c r="AB75" s="18">
        <v>37.440656056111003</v>
      </c>
      <c r="AC75" s="18">
        <v>5.5149107203270802</v>
      </c>
      <c r="AD75" s="18">
        <v>1.93746981289654</v>
      </c>
      <c r="AE75" s="18">
        <v>6.7889867950374496</v>
      </c>
      <c r="AF75" s="18">
        <v>4.9260554540811503</v>
      </c>
      <c r="AG75" s="18">
        <v>8.3297144687392208</v>
      </c>
      <c r="AH75" s="18">
        <v>73.608583245274204</v>
      </c>
      <c r="AI75" s="18">
        <v>0.97646097301273005</v>
      </c>
      <c r="AJ75" s="18">
        <v>12.838640330435799</v>
      </c>
      <c r="AK75" s="18">
        <v>173.10851826350699</v>
      </c>
      <c r="AL75" s="19">
        <v>149.10063926075199</v>
      </c>
    </row>
    <row r="76" spans="1:38" ht="16">
      <c r="A76" s="131"/>
      <c r="B76" s="1">
        <v>10.126582278480999</v>
      </c>
      <c r="C76" s="1">
        <v>13.2911392405063</v>
      </c>
      <c r="D76" s="1">
        <v>10.126582278480999</v>
      </c>
      <c r="E76" s="1">
        <v>13.2911392405063</v>
      </c>
      <c r="F76" s="1">
        <v>21.5189873417721</v>
      </c>
      <c r="G76" s="1">
        <v>5.0632911392405102</v>
      </c>
      <c r="H76" s="1">
        <v>10.126582278480999</v>
      </c>
      <c r="I76" s="1">
        <v>16.455696202531598</v>
      </c>
      <c r="K76" s="10"/>
      <c r="L76" s="18">
        <v>19.705724861799901</v>
      </c>
      <c r="M76" s="18">
        <v>0.26770960658402598</v>
      </c>
      <c r="N76" s="18">
        <v>17.7994537770055</v>
      </c>
      <c r="O76" s="18">
        <v>8.9830466345589596E-2</v>
      </c>
      <c r="P76" s="18">
        <v>18.228535772492702</v>
      </c>
      <c r="Q76" s="18">
        <v>0.86156777969182796</v>
      </c>
      <c r="R76" s="18">
        <v>12.9375508280575</v>
      </c>
      <c r="S76" s="18">
        <v>2.6263510325160802</v>
      </c>
      <c r="T76" s="18">
        <v>21.876754195537401</v>
      </c>
      <c r="U76" s="18">
        <v>9.1610959642332707E-2</v>
      </c>
      <c r="V76" s="18">
        <v>0.599930753036515</v>
      </c>
      <c r="W76" s="18">
        <v>4.9149799672905603</v>
      </c>
      <c r="X76" s="18">
        <v>37.505178638805504</v>
      </c>
      <c r="Y76" s="18">
        <v>19.357813158768501</v>
      </c>
      <c r="Z76" s="18">
        <v>42.955566776438097</v>
      </c>
      <c r="AA76" s="18">
        <v>0.18144142598792201</v>
      </c>
      <c r="AB76" s="18">
        <v>37.440656056111003</v>
      </c>
      <c r="AC76" s="18">
        <v>5.5149107203270802</v>
      </c>
      <c r="AD76" s="18">
        <v>1.93746981289654</v>
      </c>
      <c r="AE76" s="18">
        <v>6.7889867950374496</v>
      </c>
      <c r="AF76" s="18">
        <v>4.9260554540811503</v>
      </c>
      <c r="AG76" s="18">
        <v>8.3297144687392208</v>
      </c>
      <c r="AH76" s="18">
        <v>73.608583245274204</v>
      </c>
      <c r="AI76" s="18">
        <v>0.97646097301273005</v>
      </c>
      <c r="AJ76" s="18">
        <v>12.838640330435799</v>
      </c>
      <c r="AK76" s="18">
        <v>173.10851826350699</v>
      </c>
      <c r="AL76" s="19">
        <v>149.10063926075199</v>
      </c>
    </row>
    <row r="77" spans="1:38" ht="16">
      <c r="A77" s="131"/>
      <c r="B77" s="1">
        <v>12.609970674486799</v>
      </c>
      <c r="C77" s="1">
        <v>18.475073313783</v>
      </c>
      <c r="D77" s="1">
        <v>7.3313782991202396</v>
      </c>
      <c r="E77" s="1">
        <v>14.956011730205301</v>
      </c>
      <c r="F77" s="1">
        <v>17.888563049853399</v>
      </c>
      <c r="G77" s="1">
        <v>7.3313782991202396</v>
      </c>
      <c r="H77" s="1">
        <v>9.0909090909090899</v>
      </c>
      <c r="I77" s="1">
        <v>12.316715542521999</v>
      </c>
      <c r="K77" s="10"/>
      <c r="L77" s="18">
        <v>19.705724861799901</v>
      </c>
      <c r="M77" s="18">
        <v>0.26770960658402598</v>
      </c>
      <c r="N77" s="18">
        <v>17.7994537770055</v>
      </c>
      <c r="O77" s="18">
        <v>8.9830466345589596E-2</v>
      </c>
      <c r="P77" s="18">
        <v>18.228535772492702</v>
      </c>
      <c r="Q77" s="18">
        <v>0.86156777969182796</v>
      </c>
      <c r="R77" s="18">
        <v>12.9375508280575</v>
      </c>
      <c r="S77" s="18">
        <v>2.6263510325160802</v>
      </c>
      <c r="T77" s="18">
        <v>21.876754195537401</v>
      </c>
      <c r="U77" s="18">
        <v>9.1610959642332707E-2</v>
      </c>
      <c r="V77" s="18">
        <v>0.599930753036515</v>
      </c>
      <c r="W77" s="18">
        <v>4.9149799672905603</v>
      </c>
      <c r="X77" s="18">
        <v>37.505178638805504</v>
      </c>
      <c r="Y77" s="18">
        <v>19.357813158768501</v>
      </c>
      <c r="Z77" s="18">
        <v>42.955566776438097</v>
      </c>
      <c r="AA77" s="18">
        <v>0.18144142598792201</v>
      </c>
      <c r="AB77" s="18">
        <v>37.440656056111003</v>
      </c>
      <c r="AC77" s="18">
        <v>5.5149107203270802</v>
      </c>
      <c r="AD77" s="18">
        <v>1.93746981289654</v>
      </c>
      <c r="AE77" s="18">
        <v>6.7889867950374496</v>
      </c>
      <c r="AF77" s="18">
        <v>4.9260554540811503</v>
      </c>
      <c r="AG77" s="18">
        <v>8.3297144687392208</v>
      </c>
      <c r="AH77" s="18">
        <v>73.608583245274204</v>
      </c>
      <c r="AI77" s="18">
        <v>0.97646097301273005</v>
      </c>
      <c r="AJ77" s="18">
        <v>12.838640330435799</v>
      </c>
      <c r="AK77" s="18">
        <v>173.10851826350699</v>
      </c>
      <c r="AL77" s="19">
        <v>149.10063926075199</v>
      </c>
    </row>
    <row r="78" spans="1:38" ht="16">
      <c r="A78" s="131"/>
      <c r="B78" s="1">
        <v>9.3645484949832802</v>
      </c>
      <c r="C78" s="1">
        <v>10.7023411371237</v>
      </c>
      <c r="D78" s="1">
        <v>16.7224080267559</v>
      </c>
      <c r="E78" s="1">
        <v>12.040133779264201</v>
      </c>
      <c r="F78" s="1">
        <v>21.404682274247499</v>
      </c>
      <c r="G78" s="1">
        <v>9.3645484949832802</v>
      </c>
      <c r="H78" s="1">
        <v>13.0434782608696</v>
      </c>
      <c r="I78" s="1">
        <v>7.3578595317725801</v>
      </c>
      <c r="K78" s="10"/>
      <c r="L78" s="18">
        <v>19.705724861799901</v>
      </c>
      <c r="M78" s="18">
        <v>0.26770960658402598</v>
      </c>
      <c r="N78" s="18">
        <v>17.7994537770055</v>
      </c>
      <c r="O78" s="18">
        <v>8.9830466345589596E-2</v>
      </c>
      <c r="P78" s="18">
        <v>18.228535772492702</v>
      </c>
      <c r="Q78" s="18">
        <v>0.86156777969182796</v>
      </c>
      <c r="R78" s="18">
        <v>12.9375508280575</v>
      </c>
      <c r="S78" s="18">
        <v>2.6263510325160802</v>
      </c>
      <c r="T78" s="18">
        <v>21.876754195537401</v>
      </c>
      <c r="U78" s="18">
        <v>9.1610959642332707E-2</v>
      </c>
      <c r="V78" s="18">
        <v>0.599930753036515</v>
      </c>
      <c r="W78" s="18">
        <v>4.9149799672905603</v>
      </c>
      <c r="X78" s="18">
        <v>37.505178638805504</v>
      </c>
      <c r="Y78" s="18">
        <v>19.357813158768501</v>
      </c>
      <c r="Z78" s="18">
        <v>42.955566776438097</v>
      </c>
      <c r="AA78" s="18">
        <v>0.18144142598792201</v>
      </c>
      <c r="AB78" s="18">
        <v>37.440656056111003</v>
      </c>
      <c r="AC78" s="18">
        <v>5.5149107203270802</v>
      </c>
      <c r="AD78" s="18">
        <v>1.93746981289654</v>
      </c>
      <c r="AE78" s="18">
        <v>6.7889867950374496</v>
      </c>
      <c r="AF78" s="18">
        <v>4.9260554540811503</v>
      </c>
      <c r="AG78" s="18">
        <v>8.3297144687392208</v>
      </c>
      <c r="AH78" s="18">
        <v>73.608583245274204</v>
      </c>
      <c r="AI78" s="18">
        <v>0.97646097301273005</v>
      </c>
      <c r="AJ78" s="18">
        <v>12.838640330435799</v>
      </c>
      <c r="AK78" s="18">
        <v>173.10851826350699</v>
      </c>
      <c r="AL78" s="19">
        <v>149.10063926075199</v>
      </c>
    </row>
    <row r="79" spans="1:38" ht="16">
      <c r="A79" s="131"/>
      <c r="B79" s="1">
        <v>9.9009900990098991</v>
      </c>
      <c r="C79" s="1">
        <v>14.5214521452145</v>
      </c>
      <c r="D79" s="1">
        <v>21.452145214521401</v>
      </c>
      <c r="E79" s="1">
        <v>11.5511551155116</v>
      </c>
      <c r="F79" s="1">
        <v>16.8316831683168</v>
      </c>
      <c r="G79" s="1">
        <v>6.9306930693069297</v>
      </c>
      <c r="H79" s="1">
        <v>15.181518151815199</v>
      </c>
      <c r="I79" s="1">
        <v>3.6303630363036299</v>
      </c>
      <c r="K79" s="10"/>
      <c r="L79" s="18">
        <v>19.705724861799901</v>
      </c>
      <c r="M79" s="18">
        <v>0.26770960658402598</v>
      </c>
      <c r="N79" s="18">
        <v>17.7994537770055</v>
      </c>
      <c r="O79" s="18">
        <v>8.9830466345589596E-2</v>
      </c>
      <c r="P79" s="18">
        <v>18.228535772492702</v>
      </c>
      <c r="Q79" s="18">
        <v>0.86156777969182796</v>
      </c>
      <c r="R79" s="18">
        <v>12.9375508280575</v>
      </c>
      <c r="S79" s="18">
        <v>2.6263510325160802</v>
      </c>
      <c r="T79" s="18">
        <v>21.876754195537401</v>
      </c>
      <c r="U79" s="18">
        <v>9.1610959642332707E-2</v>
      </c>
      <c r="V79" s="18">
        <v>0.599930753036515</v>
      </c>
      <c r="W79" s="18">
        <v>4.9149799672905603</v>
      </c>
      <c r="X79" s="18">
        <v>37.505178638805504</v>
      </c>
      <c r="Y79" s="18">
        <v>19.357813158768501</v>
      </c>
      <c r="Z79" s="18">
        <v>42.955566776438097</v>
      </c>
      <c r="AA79" s="18">
        <v>0.18144142598792201</v>
      </c>
      <c r="AB79" s="18">
        <v>37.440656056111003</v>
      </c>
      <c r="AC79" s="18">
        <v>5.5149107203270802</v>
      </c>
      <c r="AD79" s="18">
        <v>1.93746981289654</v>
      </c>
      <c r="AE79" s="18">
        <v>6.7889867950374496</v>
      </c>
      <c r="AF79" s="18">
        <v>4.9260554540811503</v>
      </c>
      <c r="AG79" s="18">
        <v>8.3297144687392208</v>
      </c>
      <c r="AH79" s="18">
        <v>73.608583245274204</v>
      </c>
      <c r="AI79" s="18">
        <v>0.97646097301273005</v>
      </c>
      <c r="AJ79" s="18">
        <v>12.838640330435799</v>
      </c>
      <c r="AK79" s="18">
        <v>173.10851826350699</v>
      </c>
      <c r="AL79" s="19">
        <v>149.10063926075199</v>
      </c>
    </row>
    <row r="80" spans="1:38" ht="16">
      <c r="A80" s="131"/>
      <c r="B80" s="1">
        <v>10</v>
      </c>
      <c r="C80" s="1">
        <v>13.714285714285699</v>
      </c>
      <c r="D80" s="1">
        <v>10</v>
      </c>
      <c r="E80" s="1">
        <v>8.8571428571428594</v>
      </c>
      <c r="F80" s="1">
        <v>19.714285714285701</v>
      </c>
      <c r="G80" s="1">
        <v>5.1428571428571397</v>
      </c>
      <c r="H80" s="1">
        <v>20.285714285714299</v>
      </c>
      <c r="I80" s="1">
        <v>12.285714285714301</v>
      </c>
      <c r="K80" s="30"/>
      <c r="L80" s="21">
        <v>19.705724861799901</v>
      </c>
      <c r="M80" s="21">
        <v>0.26770960658402598</v>
      </c>
      <c r="N80" s="21">
        <v>17.7994537770055</v>
      </c>
      <c r="O80" s="21">
        <v>8.9830466345589596E-2</v>
      </c>
      <c r="P80" s="21">
        <v>18.228535772492702</v>
      </c>
      <c r="Q80" s="21">
        <v>0.86156777969182796</v>
      </c>
      <c r="R80" s="21">
        <v>12.9375508280575</v>
      </c>
      <c r="S80" s="21">
        <v>2.6263510325160802</v>
      </c>
      <c r="T80" s="21">
        <v>21.876754195537401</v>
      </c>
      <c r="U80" s="21">
        <v>9.1610959642332707E-2</v>
      </c>
      <c r="V80" s="21">
        <v>0.599930753036515</v>
      </c>
      <c r="W80" s="21">
        <v>4.9149799672905603</v>
      </c>
      <c r="X80" s="21">
        <v>37.505178638805504</v>
      </c>
      <c r="Y80" s="21">
        <v>19.357813158768501</v>
      </c>
      <c r="Z80" s="21">
        <v>42.955566776438097</v>
      </c>
      <c r="AA80" s="21">
        <v>0.18144142598792201</v>
      </c>
      <c r="AB80" s="21">
        <v>37.440656056111003</v>
      </c>
      <c r="AC80" s="21">
        <v>5.5149107203270802</v>
      </c>
      <c r="AD80" s="21">
        <v>1.93746981289654</v>
      </c>
      <c r="AE80" s="21">
        <v>6.7889867950374496</v>
      </c>
      <c r="AF80" s="21">
        <v>4.9260554540811503</v>
      </c>
      <c r="AG80" s="21">
        <v>8.3297144687392208</v>
      </c>
      <c r="AH80" s="21">
        <v>73.608583245274204</v>
      </c>
      <c r="AI80" s="21">
        <v>0.97646097301273005</v>
      </c>
      <c r="AJ80" s="21">
        <v>12.838640330435799</v>
      </c>
      <c r="AK80" s="21">
        <v>173.10851826350699</v>
      </c>
      <c r="AL80" s="22">
        <v>149.10063926075199</v>
      </c>
    </row>
    <row r="81" spans="1:38">
      <c r="A81" s="23" t="s">
        <v>38</v>
      </c>
      <c r="B81" s="24">
        <f t="shared" ref="B81:I81" si="8">AVERAGE(B72:B80)</f>
        <v>11.092326367677812</v>
      </c>
      <c r="C81" s="24">
        <f t="shared" si="8"/>
        <v>14.838515697755831</v>
      </c>
      <c r="D81" s="24">
        <f t="shared" si="8"/>
        <v>12.294776905484753</v>
      </c>
      <c r="E81" s="24">
        <f t="shared" si="8"/>
        <v>13.861428621101219</v>
      </c>
      <c r="F81" s="24">
        <f t="shared" si="8"/>
        <v>19.070817827549345</v>
      </c>
      <c r="G81" s="24">
        <f t="shared" si="8"/>
        <v>6.622477158913556</v>
      </c>
      <c r="H81" s="24">
        <f t="shared" si="8"/>
        <v>12.019712982168601</v>
      </c>
      <c r="I81" s="24">
        <f t="shared" si="8"/>
        <v>10.199944439348851</v>
      </c>
    </row>
    <row r="82" spans="1:38">
      <c r="A82" s="2" t="s">
        <v>39</v>
      </c>
      <c r="B82" s="24">
        <f t="shared" ref="B82:I82" si="9">STDEV(B72:B80)</f>
        <v>2.7838926972540015</v>
      </c>
      <c r="C82" s="24">
        <f t="shared" si="9"/>
        <v>2.4300475401770694</v>
      </c>
      <c r="D82" s="24">
        <f t="shared" si="9"/>
        <v>4.7192808435224576</v>
      </c>
      <c r="E82" s="24">
        <f t="shared" si="9"/>
        <v>3.6274560711465029</v>
      </c>
      <c r="F82" s="24">
        <f t="shared" si="9"/>
        <v>2.7483264411361437</v>
      </c>
      <c r="G82" s="24">
        <f t="shared" si="9"/>
        <v>1.6636596565480866</v>
      </c>
      <c r="H82" s="24">
        <f t="shared" si="9"/>
        <v>3.9066756028350542</v>
      </c>
      <c r="I82" s="24">
        <f t="shared" si="9"/>
        <v>3.797062289900099</v>
      </c>
    </row>
    <row r="83" spans="1:38" ht="16">
      <c r="A83"/>
      <c r="K83" s="10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</row>
    <row r="84" spans="1:38" ht="16">
      <c r="A84" s="131" t="s">
        <v>45</v>
      </c>
      <c r="B84" s="1">
        <v>3.2467532467532498</v>
      </c>
      <c r="C84" s="1">
        <v>16.883116883116902</v>
      </c>
      <c r="D84" s="1">
        <v>12.6623376623377</v>
      </c>
      <c r="E84" s="1">
        <v>5.5194805194805197</v>
      </c>
      <c r="F84" s="1">
        <v>21.428571428571399</v>
      </c>
      <c r="G84" s="1">
        <v>3.8961038961039001</v>
      </c>
      <c r="H84" s="1">
        <v>17.207792207792199</v>
      </c>
      <c r="I84" s="1">
        <v>19.1558441558442</v>
      </c>
      <c r="K84" s="13"/>
      <c r="L84" s="26">
        <v>22.679551455869198</v>
      </c>
      <c r="M84" s="26">
        <v>0.241894319929055</v>
      </c>
      <c r="N84" s="26">
        <v>15.913384698312401</v>
      </c>
      <c r="O84" s="26">
        <v>6.9410963625386499E-2</v>
      </c>
      <c r="P84" s="26">
        <v>19.787191335183099</v>
      </c>
      <c r="Q84" s="26">
        <v>1.09588282149289</v>
      </c>
      <c r="R84" s="26">
        <v>14.5747566731914</v>
      </c>
      <c r="S84" s="26">
        <v>2.2450406965254102</v>
      </c>
      <c r="T84" s="26">
        <v>17.759271991559999</v>
      </c>
      <c r="U84" s="26">
        <v>9.08478623738882E-2</v>
      </c>
      <c r="V84" s="26">
        <v>0.48559446009527801</v>
      </c>
      <c r="W84" s="26">
        <v>5.0571727218420497</v>
      </c>
      <c r="X84" s="26">
        <v>38.592936154181601</v>
      </c>
      <c r="Y84" s="26">
        <v>21.124968476605002</v>
      </c>
      <c r="Z84" s="26">
        <v>40.121836543214101</v>
      </c>
      <c r="AA84" s="26">
        <v>0.16025882599927499</v>
      </c>
      <c r="AB84" s="26">
        <v>34.579069361276701</v>
      </c>
      <c r="AC84" s="26">
        <v>5.5427671819373296</v>
      </c>
      <c r="AD84" s="26">
        <v>1.8268872778163701</v>
      </c>
      <c r="AE84" s="26">
        <v>6.2385931478346004</v>
      </c>
      <c r="AF84" s="26">
        <v>6.4919788294921901</v>
      </c>
      <c r="AG84" s="26">
        <v>7.9104454627684602</v>
      </c>
      <c r="AH84" s="26">
        <v>93.758098422984304</v>
      </c>
      <c r="AI84" s="26">
        <v>0.80422655387261599</v>
      </c>
      <c r="AJ84" s="26">
        <v>13.81483914867</v>
      </c>
      <c r="AK84" s="26">
        <v>160.817700510333</v>
      </c>
      <c r="AL84" s="28">
        <v>134.00099877970499</v>
      </c>
    </row>
    <row r="85" spans="1:38" ht="16">
      <c r="A85" s="131"/>
      <c r="B85" s="1">
        <v>3.6544850498338901</v>
      </c>
      <c r="C85" s="1">
        <v>17.6079734219269</v>
      </c>
      <c r="D85" s="1">
        <v>16.611295681063101</v>
      </c>
      <c r="E85" s="1">
        <v>8.9700996677740896</v>
      </c>
      <c r="F85" s="1">
        <v>18.604651162790699</v>
      </c>
      <c r="G85" s="1">
        <v>6.6445182724252501</v>
      </c>
      <c r="H85" s="1">
        <v>14.950166112956801</v>
      </c>
      <c r="I85" s="1">
        <v>12.9568106312292</v>
      </c>
      <c r="K85" s="10"/>
      <c r="L85" s="18">
        <v>22.679551455869198</v>
      </c>
      <c r="M85" s="18">
        <v>0.241894319929055</v>
      </c>
      <c r="N85" s="18">
        <v>15.913384698312401</v>
      </c>
      <c r="O85" s="18">
        <v>6.9410963625386499E-2</v>
      </c>
      <c r="P85" s="18">
        <v>19.787191335183099</v>
      </c>
      <c r="Q85" s="18">
        <v>1.09588282149289</v>
      </c>
      <c r="R85" s="18">
        <v>14.5747566731914</v>
      </c>
      <c r="S85" s="18">
        <v>2.2450406965254102</v>
      </c>
      <c r="T85" s="18">
        <v>17.759271991559999</v>
      </c>
      <c r="U85" s="18">
        <v>9.08478623738882E-2</v>
      </c>
      <c r="V85" s="18">
        <v>0.48559446009527801</v>
      </c>
      <c r="W85" s="18">
        <v>5.0571727218420497</v>
      </c>
      <c r="X85" s="18">
        <v>38.592936154181601</v>
      </c>
      <c r="Y85" s="18">
        <v>21.124968476605002</v>
      </c>
      <c r="Z85" s="18">
        <v>40.121836543214101</v>
      </c>
      <c r="AA85" s="18">
        <v>0.16025882599927499</v>
      </c>
      <c r="AB85" s="18">
        <v>34.579069361276701</v>
      </c>
      <c r="AC85" s="18">
        <v>5.5427671819373296</v>
      </c>
      <c r="AD85" s="18">
        <v>1.8268872778163701</v>
      </c>
      <c r="AE85" s="18">
        <v>6.2385931478346004</v>
      </c>
      <c r="AF85" s="18">
        <v>6.4919788294921901</v>
      </c>
      <c r="AG85" s="18">
        <v>7.9104454627684602</v>
      </c>
      <c r="AH85" s="18">
        <v>93.758098422984304</v>
      </c>
      <c r="AI85" s="18">
        <v>0.80422655387261599</v>
      </c>
      <c r="AJ85" s="18">
        <v>13.81483914867</v>
      </c>
      <c r="AK85" s="18">
        <v>160.817700510333</v>
      </c>
      <c r="AL85" s="19">
        <v>134.00099877970499</v>
      </c>
    </row>
    <row r="86" spans="1:38" ht="16">
      <c r="A86" s="131"/>
      <c r="B86" s="1">
        <v>4.0892193308550198</v>
      </c>
      <c r="C86" s="1">
        <v>18.959107806691399</v>
      </c>
      <c r="D86" s="1">
        <v>13.382899628252799</v>
      </c>
      <c r="E86" s="1">
        <v>10.037174721189601</v>
      </c>
      <c r="F86" s="1">
        <v>18.587360594795499</v>
      </c>
      <c r="G86" s="1">
        <v>7.43494423791822</v>
      </c>
      <c r="H86" s="1">
        <v>13.7546468401487</v>
      </c>
      <c r="I86" s="1">
        <v>13.7546468401487</v>
      </c>
      <c r="K86" s="10"/>
      <c r="L86" s="18">
        <v>22.679551455869198</v>
      </c>
      <c r="M86" s="18">
        <v>0.241894319929055</v>
      </c>
      <c r="N86" s="18">
        <v>15.913384698312401</v>
      </c>
      <c r="O86" s="18">
        <v>6.9410963625386499E-2</v>
      </c>
      <c r="P86" s="18">
        <v>19.787191335183099</v>
      </c>
      <c r="Q86" s="18">
        <v>1.09588282149289</v>
      </c>
      <c r="R86" s="18">
        <v>14.5747566731914</v>
      </c>
      <c r="S86" s="18">
        <v>2.2450406965254102</v>
      </c>
      <c r="T86" s="18">
        <v>17.759271991559999</v>
      </c>
      <c r="U86" s="18">
        <v>9.08478623738882E-2</v>
      </c>
      <c r="V86" s="18">
        <v>0.48559446009527801</v>
      </c>
      <c r="W86" s="18">
        <v>5.0571727218420497</v>
      </c>
      <c r="X86" s="18">
        <v>38.592936154181601</v>
      </c>
      <c r="Y86" s="18">
        <v>21.124968476605002</v>
      </c>
      <c r="Z86" s="18">
        <v>40.121836543214101</v>
      </c>
      <c r="AA86" s="18">
        <v>0.16025882599927499</v>
      </c>
      <c r="AB86" s="18">
        <v>34.579069361276701</v>
      </c>
      <c r="AC86" s="18">
        <v>5.5427671819373296</v>
      </c>
      <c r="AD86" s="18">
        <v>1.8268872778163701</v>
      </c>
      <c r="AE86" s="18">
        <v>6.2385931478346004</v>
      </c>
      <c r="AF86" s="18">
        <v>6.4919788294921901</v>
      </c>
      <c r="AG86" s="18">
        <v>7.9104454627684602</v>
      </c>
      <c r="AH86" s="18">
        <v>93.758098422984304</v>
      </c>
      <c r="AI86" s="18">
        <v>0.80422655387261599</v>
      </c>
      <c r="AJ86" s="18">
        <v>13.81483914867</v>
      </c>
      <c r="AK86" s="18">
        <v>160.817700510333</v>
      </c>
      <c r="AL86" s="19">
        <v>134.00099877970499</v>
      </c>
    </row>
    <row r="87" spans="1:38" ht="16">
      <c r="A87" s="131"/>
      <c r="B87" s="1">
        <v>5.7877813504823203</v>
      </c>
      <c r="C87" s="1">
        <v>17.041800643086798</v>
      </c>
      <c r="D87" s="1">
        <v>11.2540192926045</v>
      </c>
      <c r="E87" s="1">
        <v>7.07395498392283</v>
      </c>
      <c r="F87" s="1">
        <v>24.437299035369801</v>
      </c>
      <c r="G87" s="1">
        <v>0.64308681672025703</v>
      </c>
      <c r="H87" s="1">
        <v>15.112540192926</v>
      </c>
      <c r="I87" s="1">
        <v>18.649517684887499</v>
      </c>
      <c r="K87" s="10"/>
      <c r="L87" s="18">
        <v>22.679551455869198</v>
      </c>
      <c r="M87" s="18">
        <v>0.241894319929055</v>
      </c>
      <c r="N87" s="18">
        <v>15.913384698312401</v>
      </c>
      <c r="O87" s="18">
        <v>6.9410963625386499E-2</v>
      </c>
      <c r="P87" s="18">
        <v>19.787191335183099</v>
      </c>
      <c r="Q87" s="18">
        <v>1.09588282149289</v>
      </c>
      <c r="R87" s="18">
        <v>14.5747566731914</v>
      </c>
      <c r="S87" s="18">
        <v>2.2450406965254102</v>
      </c>
      <c r="T87" s="18">
        <v>17.759271991559999</v>
      </c>
      <c r="U87" s="18">
        <v>9.08478623738882E-2</v>
      </c>
      <c r="V87" s="18">
        <v>0.48559446009527801</v>
      </c>
      <c r="W87" s="18">
        <v>5.0571727218420497</v>
      </c>
      <c r="X87" s="18">
        <v>38.592936154181601</v>
      </c>
      <c r="Y87" s="18">
        <v>21.124968476605002</v>
      </c>
      <c r="Z87" s="18">
        <v>40.121836543214101</v>
      </c>
      <c r="AA87" s="18">
        <v>0.16025882599927499</v>
      </c>
      <c r="AB87" s="18">
        <v>34.579069361276701</v>
      </c>
      <c r="AC87" s="18">
        <v>5.5427671819373296</v>
      </c>
      <c r="AD87" s="18">
        <v>1.8268872778163701</v>
      </c>
      <c r="AE87" s="18">
        <v>6.2385931478346004</v>
      </c>
      <c r="AF87" s="18">
        <v>6.4919788294921901</v>
      </c>
      <c r="AG87" s="18">
        <v>7.9104454627684602</v>
      </c>
      <c r="AH87" s="18">
        <v>93.758098422984304</v>
      </c>
      <c r="AI87" s="18">
        <v>0.80422655387261599</v>
      </c>
      <c r="AJ87" s="18">
        <v>13.81483914867</v>
      </c>
      <c r="AK87" s="18">
        <v>160.817700510333</v>
      </c>
      <c r="AL87" s="19">
        <v>134.00099877970499</v>
      </c>
    </row>
    <row r="88" spans="1:38" ht="16">
      <c r="A88" s="131"/>
      <c r="B88" s="1">
        <v>3.71428571428571</v>
      </c>
      <c r="C88" s="1">
        <v>10.5714285714286</v>
      </c>
      <c r="D88" s="1">
        <v>15.714285714285699</v>
      </c>
      <c r="E88" s="1">
        <v>6.8571428571428603</v>
      </c>
      <c r="F88" s="1">
        <v>19.428571428571399</v>
      </c>
      <c r="G88" s="1">
        <v>9.4285714285714306</v>
      </c>
      <c r="H88" s="1">
        <v>24.285714285714299</v>
      </c>
      <c r="I88" s="1">
        <v>10</v>
      </c>
      <c r="K88" s="10"/>
      <c r="L88" s="18">
        <v>22.679551455869198</v>
      </c>
      <c r="M88" s="18">
        <v>0.241894319929055</v>
      </c>
      <c r="N88" s="18">
        <v>15.913384698312401</v>
      </c>
      <c r="O88" s="18">
        <v>6.9410963625386499E-2</v>
      </c>
      <c r="P88" s="18">
        <v>19.787191335183099</v>
      </c>
      <c r="Q88" s="18">
        <v>1.09588282149289</v>
      </c>
      <c r="R88" s="18">
        <v>14.5747566731914</v>
      </c>
      <c r="S88" s="18">
        <v>2.2450406965254102</v>
      </c>
      <c r="T88" s="18">
        <v>17.759271991559999</v>
      </c>
      <c r="U88" s="18">
        <v>9.08478623738882E-2</v>
      </c>
      <c r="V88" s="18">
        <v>0.48559446009527801</v>
      </c>
      <c r="W88" s="18">
        <v>5.0571727218420497</v>
      </c>
      <c r="X88" s="18">
        <v>38.592936154181601</v>
      </c>
      <c r="Y88" s="18">
        <v>21.124968476605002</v>
      </c>
      <c r="Z88" s="18">
        <v>40.121836543214101</v>
      </c>
      <c r="AA88" s="18">
        <v>0.16025882599927499</v>
      </c>
      <c r="AB88" s="18">
        <v>34.579069361276701</v>
      </c>
      <c r="AC88" s="18">
        <v>5.5427671819373296</v>
      </c>
      <c r="AD88" s="18">
        <v>1.8268872778163701</v>
      </c>
      <c r="AE88" s="18">
        <v>6.2385931478346004</v>
      </c>
      <c r="AF88" s="18">
        <v>6.4919788294921901</v>
      </c>
      <c r="AG88" s="18">
        <v>7.9104454627684602</v>
      </c>
      <c r="AH88" s="18">
        <v>93.758098422984304</v>
      </c>
      <c r="AI88" s="18">
        <v>0.80422655387261599</v>
      </c>
      <c r="AJ88" s="18">
        <v>13.81483914867</v>
      </c>
      <c r="AK88" s="18">
        <v>160.817700510333</v>
      </c>
      <c r="AL88" s="19">
        <v>134.00099877970499</v>
      </c>
    </row>
    <row r="89" spans="1:38" ht="16">
      <c r="A89" s="131"/>
      <c r="B89" s="1">
        <v>8.5959885386819508</v>
      </c>
      <c r="C89" s="1">
        <v>13.4670487106017</v>
      </c>
      <c r="D89" s="1">
        <v>14.8997134670487</v>
      </c>
      <c r="E89" s="1">
        <v>13.753581661891101</v>
      </c>
      <c r="F89" s="1">
        <v>21.489971346704898</v>
      </c>
      <c r="G89" s="1">
        <v>11.461318051575899</v>
      </c>
      <c r="H89" s="1">
        <v>10.8882521489971</v>
      </c>
      <c r="I89" s="1">
        <v>5.4441260744985698</v>
      </c>
      <c r="K89" s="10"/>
      <c r="L89" s="18">
        <v>22.679551455869198</v>
      </c>
      <c r="M89" s="18">
        <v>0.241894319929055</v>
      </c>
      <c r="N89" s="18">
        <v>15.913384698312401</v>
      </c>
      <c r="O89" s="18">
        <v>6.9410963625386499E-2</v>
      </c>
      <c r="P89" s="18">
        <v>19.787191335183099</v>
      </c>
      <c r="Q89" s="18">
        <v>1.09588282149289</v>
      </c>
      <c r="R89" s="18">
        <v>14.5747566731914</v>
      </c>
      <c r="S89" s="18">
        <v>2.2450406965254102</v>
      </c>
      <c r="T89" s="18">
        <v>17.759271991559999</v>
      </c>
      <c r="U89" s="18">
        <v>9.08478623738882E-2</v>
      </c>
      <c r="V89" s="18">
        <v>0.48559446009527801</v>
      </c>
      <c r="W89" s="18">
        <v>5.0571727218420497</v>
      </c>
      <c r="X89" s="18">
        <v>38.592936154181601</v>
      </c>
      <c r="Y89" s="18">
        <v>21.124968476605002</v>
      </c>
      <c r="Z89" s="18">
        <v>40.121836543214101</v>
      </c>
      <c r="AA89" s="18">
        <v>0.16025882599927499</v>
      </c>
      <c r="AB89" s="18">
        <v>34.579069361276701</v>
      </c>
      <c r="AC89" s="18">
        <v>5.5427671819373296</v>
      </c>
      <c r="AD89" s="18">
        <v>1.8268872778163701</v>
      </c>
      <c r="AE89" s="18">
        <v>6.2385931478346004</v>
      </c>
      <c r="AF89" s="18">
        <v>6.4919788294921901</v>
      </c>
      <c r="AG89" s="18">
        <v>7.9104454627684602</v>
      </c>
      <c r="AH89" s="18">
        <v>93.758098422984304</v>
      </c>
      <c r="AI89" s="18">
        <v>0.80422655387261599</v>
      </c>
      <c r="AJ89" s="18">
        <v>13.81483914867</v>
      </c>
      <c r="AK89" s="18">
        <v>160.817700510333</v>
      </c>
      <c r="AL89" s="19">
        <v>134.00099877970499</v>
      </c>
    </row>
    <row r="90" spans="1:38" ht="16">
      <c r="A90" s="131"/>
      <c r="B90" s="1">
        <v>6.4766839378238297</v>
      </c>
      <c r="C90" s="1">
        <v>8.2901554404145106</v>
      </c>
      <c r="D90" s="1">
        <v>12.9533678756477</v>
      </c>
      <c r="E90" s="1">
        <v>8.8082901554404103</v>
      </c>
      <c r="F90" s="1">
        <v>19.689119170984501</v>
      </c>
      <c r="G90" s="1">
        <v>12.1761658031088</v>
      </c>
      <c r="H90" s="1">
        <v>22.797927461139899</v>
      </c>
      <c r="I90" s="1">
        <v>8.8082901554404103</v>
      </c>
      <c r="K90" s="10"/>
      <c r="L90" s="18">
        <v>22.679551455869198</v>
      </c>
      <c r="M90" s="18">
        <v>0.241894319929055</v>
      </c>
      <c r="N90" s="18">
        <v>15.913384698312401</v>
      </c>
      <c r="O90" s="18">
        <v>6.9410963625386499E-2</v>
      </c>
      <c r="P90" s="18">
        <v>19.787191335183099</v>
      </c>
      <c r="Q90" s="18">
        <v>1.09588282149289</v>
      </c>
      <c r="R90" s="18">
        <v>14.5747566731914</v>
      </c>
      <c r="S90" s="18">
        <v>2.2450406965254102</v>
      </c>
      <c r="T90" s="18">
        <v>17.759271991559999</v>
      </c>
      <c r="U90" s="18">
        <v>9.08478623738882E-2</v>
      </c>
      <c r="V90" s="18">
        <v>0.48559446009527801</v>
      </c>
      <c r="W90" s="18">
        <v>5.0571727218420497</v>
      </c>
      <c r="X90" s="18">
        <v>38.592936154181601</v>
      </c>
      <c r="Y90" s="18">
        <v>21.124968476605002</v>
      </c>
      <c r="Z90" s="18">
        <v>40.121836543214101</v>
      </c>
      <c r="AA90" s="18">
        <v>0.16025882599927499</v>
      </c>
      <c r="AB90" s="18">
        <v>34.579069361276701</v>
      </c>
      <c r="AC90" s="18">
        <v>5.5427671819373296</v>
      </c>
      <c r="AD90" s="18">
        <v>1.8268872778163701</v>
      </c>
      <c r="AE90" s="18">
        <v>6.2385931478346004</v>
      </c>
      <c r="AF90" s="18">
        <v>6.4919788294921901</v>
      </c>
      <c r="AG90" s="18">
        <v>7.9104454627684602</v>
      </c>
      <c r="AH90" s="18">
        <v>93.758098422984304</v>
      </c>
      <c r="AI90" s="18">
        <v>0.80422655387261599</v>
      </c>
      <c r="AJ90" s="18">
        <v>13.81483914867</v>
      </c>
      <c r="AK90" s="18">
        <v>160.817700510333</v>
      </c>
      <c r="AL90" s="19">
        <v>134.00099877970499</v>
      </c>
    </row>
    <row r="91" spans="1:38" ht="16">
      <c r="A91" s="131"/>
      <c r="B91" s="1">
        <v>8.1460674157303394</v>
      </c>
      <c r="C91" s="1">
        <v>10.6741573033708</v>
      </c>
      <c r="D91" s="1">
        <v>14.3258426966292</v>
      </c>
      <c r="E91" s="1">
        <v>10.955056179775299</v>
      </c>
      <c r="F91" s="1">
        <v>20.5056179775281</v>
      </c>
      <c r="G91" s="1">
        <v>11.516853932584301</v>
      </c>
      <c r="H91" s="1">
        <v>18.258426966292099</v>
      </c>
      <c r="I91" s="1">
        <v>5.6179775280898898</v>
      </c>
      <c r="K91" s="10"/>
      <c r="L91" s="18">
        <v>22.679551455869198</v>
      </c>
      <c r="M91" s="18">
        <v>0.241894319929055</v>
      </c>
      <c r="N91" s="18">
        <v>15.913384698312401</v>
      </c>
      <c r="O91" s="18">
        <v>6.9410963625386499E-2</v>
      </c>
      <c r="P91" s="18">
        <v>19.787191335183099</v>
      </c>
      <c r="Q91" s="18">
        <v>1.09588282149289</v>
      </c>
      <c r="R91" s="18">
        <v>14.5747566731914</v>
      </c>
      <c r="S91" s="18">
        <v>2.2450406965254102</v>
      </c>
      <c r="T91" s="18">
        <v>17.759271991559999</v>
      </c>
      <c r="U91" s="18">
        <v>9.08478623738882E-2</v>
      </c>
      <c r="V91" s="18">
        <v>0.48559446009527801</v>
      </c>
      <c r="W91" s="18">
        <v>5.0571727218420497</v>
      </c>
      <c r="X91" s="18">
        <v>38.592936154181601</v>
      </c>
      <c r="Y91" s="18">
        <v>21.124968476605002</v>
      </c>
      <c r="Z91" s="18">
        <v>40.121836543214101</v>
      </c>
      <c r="AA91" s="18">
        <v>0.16025882599927499</v>
      </c>
      <c r="AB91" s="18">
        <v>34.579069361276701</v>
      </c>
      <c r="AC91" s="18">
        <v>5.5427671819373296</v>
      </c>
      <c r="AD91" s="18">
        <v>1.8268872778163701</v>
      </c>
      <c r="AE91" s="18">
        <v>6.2385931478346004</v>
      </c>
      <c r="AF91" s="18">
        <v>6.4919788294921901</v>
      </c>
      <c r="AG91" s="18">
        <v>7.9104454627684602</v>
      </c>
      <c r="AH91" s="18">
        <v>93.758098422984304</v>
      </c>
      <c r="AI91" s="18">
        <v>0.80422655387261599</v>
      </c>
      <c r="AJ91" s="18">
        <v>13.81483914867</v>
      </c>
      <c r="AK91" s="18">
        <v>160.817700510333</v>
      </c>
      <c r="AL91" s="19">
        <v>134.00099877970499</v>
      </c>
    </row>
    <row r="92" spans="1:38" ht="16">
      <c r="A92" s="131"/>
      <c r="B92" s="1">
        <v>10.2777777777778</v>
      </c>
      <c r="C92" s="1">
        <v>5.8333333333333304</v>
      </c>
      <c r="D92" s="1">
        <v>14.7222222222222</v>
      </c>
      <c r="E92" s="1">
        <v>6.3888888888888902</v>
      </c>
      <c r="F92" s="1">
        <v>19.7222222222222</v>
      </c>
      <c r="G92" s="1">
        <v>10.2777777777778</v>
      </c>
      <c r="H92" s="1">
        <v>24.4444444444444</v>
      </c>
      <c r="I92" s="1">
        <v>8.3333333333333304</v>
      </c>
      <c r="K92" s="10"/>
      <c r="L92" s="18">
        <v>22.679551455869198</v>
      </c>
      <c r="M92" s="18">
        <v>0.241894319929055</v>
      </c>
      <c r="N92" s="18">
        <v>15.913384698312401</v>
      </c>
      <c r="O92" s="18">
        <v>6.9410963625386499E-2</v>
      </c>
      <c r="P92" s="18">
        <v>19.787191335183099</v>
      </c>
      <c r="Q92" s="18">
        <v>1.09588282149289</v>
      </c>
      <c r="R92" s="18">
        <v>14.5747566731914</v>
      </c>
      <c r="S92" s="18">
        <v>2.2450406965254102</v>
      </c>
      <c r="T92" s="18">
        <v>17.759271991559999</v>
      </c>
      <c r="U92" s="18">
        <v>9.08478623738882E-2</v>
      </c>
      <c r="V92" s="18">
        <v>0.48559446009527801</v>
      </c>
      <c r="W92" s="18">
        <v>5.0571727218420497</v>
      </c>
      <c r="X92" s="18">
        <v>38.592936154181601</v>
      </c>
      <c r="Y92" s="18">
        <v>21.124968476605002</v>
      </c>
      <c r="Z92" s="18">
        <v>40.121836543214101</v>
      </c>
      <c r="AA92" s="18">
        <v>0.16025882599927499</v>
      </c>
      <c r="AB92" s="18">
        <v>34.579069361276701</v>
      </c>
      <c r="AC92" s="18">
        <v>5.5427671819373296</v>
      </c>
      <c r="AD92" s="18">
        <v>1.8268872778163701</v>
      </c>
      <c r="AE92" s="18">
        <v>6.2385931478346004</v>
      </c>
      <c r="AF92" s="18">
        <v>6.4919788294921901</v>
      </c>
      <c r="AG92" s="18">
        <v>7.9104454627684602</v>
      </c>
      <c r="AH92" s="18">
        <v>93.758098422984304</v>
      </c>
      <c r="AI92" s="18">
        <v>0.80422655387261599</v>
      </c>
      <c r="AJ92" s="18">
        <v>13.81483914867</v>
      </c>
      <c r="AK92" s="18">
        <v>160.817700510333</v>
      </c>
      <c r="AL92" s="19">
        <v>134.00099877970499</v>
      </c>
    </row>
    <row r="93" spans="1:38" ht="16">
      <c r="A93" s="23" t="s">
        <v>38</v>
      </c>
      <c r="B93" s="24">
        <f t="shared" ref="B93:I93" si="10">AVERAGE(B84:B92)</f>
        <v>5.9987824846915681</v>
      </c>
      <c r="C93" s="24">
        <f t="shared" si="10"/>
        <v>13.258680234885659</v>
      </c>
      <c r="D93" s="24">
        <f t="shared" si="10"/>
        <v>14.05844269334351</v>
      </c>
      <c r="E93" s="24">
        <f t="shared" si="10"/>
        <v>8.7070744039450663</v>
      </c>
      <c r="F93" s="24">
        <f t="shared" si="10"/>
        <v>20.43259826305983</v>
      </c>
      <c r="G93" s="24">
        <f t="shared" si="10"/>
        <v>8.1643711351984294</v>
      </c>
      <c r="H93" s="24">
        <f t="shared" si="10"/>
        <v>17.966656740045721</v>
      </c>
      <c r="I93" s="24">
        <f t="shared" si="10"/>
        <v>11.413394044830198</v>
      </c>
      <c r="K93" s="10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</row>
    <row r="94" spans="1:38">
      <c r="A94" s="2" t="s">
        <v>39</v>
      </c>
      <c r="B94" s="24">
        <f t="shared" ref="B94:I94" si="11">STDEV(B84:B92)</f>
        <v>2.5464135607698513</v>
      </c>
      <c r="C94" s="24">
        <f t="shared" si="11"/>
        <v>4.6452432621695747</v>
      </c>
      <c r="D94" s="24">
        <f t="shared" si="11"/>
        <v>1.6571875904687134</v>
      </c>
      <c r="E94" s="24">
        <f t="shared" si="11"/>
        <v>2.5979154134388152</v>
      </c>
      <c r="F94" s="24">
        <f t="shared" si="11"/>
        <v>1.8359166088347871</v>
      </c>
      <c r="G94" s="24">
        <f t="shared" si="11"/>
        <v>3.9034924378526896</v>
      </c>
      <c r="H94" s="24">
        <f t="shared" si="11"/>
        <v>4.886006034479176</v>
      </c>
      <c r="I94" s="24">
        <f t="shared" si="11"/>
        <v>5.0948583660099294</v>
      </c>
    </row>
    <row r="96" spans="1:38" ht="16">
      <c r="A96" s="131" t="s">
        <v>46</v>
      </c>
      <c r="B96" s="1">
        <v>9.375</v>
      </c>
      <c r="C96" s="1">
        <v>17.1875</v>
      </c>
      <c r="D96" s="1">
        <v>13.75</v>
      </c>
      <c r="E96" s="1">
        <v>11.5625</v>
      </c>
      <c r="F96" s="1">
        <v>24.0625</v>
      </c>
      <c r="G96" s="1">
        <v>10.3125</v>
      </c>
      <c r="H96" s="1">
        <v>8.4375</v>
      </c>
      <c r="I96" s="1">
        <v>5.3125</v>
      </c>
      <c r="K96" s="13"/>
      <c r="L96" s="26">
        <v>21.672531236170201</v>
      </c>
      <c r="M96" s="26">
        <v>0.28718072553059598</v>
      </c>
      <c r="N96" s="26">
        <v>17.578110509251299</v>
      </c>
      <c r="O96" s="26">
        <v>8.7516237909337297E-2</v>
      </c>
      <c r="P96" s="26">
        <v>17.197610755555601</v>
      </c>
      <c r="Q96" s="26">
        <v>1.21334730364221</v>
      </c>
      <c r="R96" s="26">
        <v>12.0791562039303</v>
      </c>
      <c r="S96" s="26">
        <v>2.1133968665651799</v>
      </c>
      <c r="T96" s="26">
        <v>22.120586849058</v>
      </c>
      <c r="U96" s="26">
        <v>0.12520862722527001</v>
      </c>
      <c r="V96" s="26">
        <v>0.536125922188325</v>
      </c>
      <c r="W96" s="26">
        <v>4.9892287629736201</v>
      </c>
      <c r="X96" s="26">
        <v>39.250641745421497</v>
      </c>
      <c r="Y96" s="26">
        <v>18.6981387847284</v>
      </c>
      <c r="Z96" s="26">
        <v>41.8384946047154</v>
      </c>
      <c r="AA96" s="26">
        <v>0.21272486513460701</v>
      </c>
      <c r="AB96" s="26">
        <v>36.3131399195535</v>
      </c>
      <c r="AC96" s="26">
        <v>5.5253546851619504</v>
      </c>
      <c r="AD96" s="26">
        <v>2.0991737304613101</v>
      </c>
      <c r="AE96" s="26">
        <v>6.5720921078732797</v>
      </c>
      <c r="AF96" s="26">
        <v>5.7155172296446501</v>
      </c>
      <c r="AG96" s="26">
        <v>10.466839995371901</v>
      </c>
      <c r="AH96" s="26">
        <v>75.466524419868506</v>
      </c>
      <c r="AI96" s="26">
        <v>1.0221251520984</v>
      </c>
      <c r="AJ96" s="26">
        <v>13.206389802895099</v>
      </c>
      <c r="AK96" s="26">
        <v>170.29499137729999</v>
      </c>
      <c r="AL96" s="28">
        <v>148.38633643982999</v>
      </c>
    </row>
    <row r="97" spans="1:38" ht="16">
      <c r="A97" s="131"/>
      <c r="B97" s="1">
        <v>7.7348066298342504</v>
      </c>
      <c r="C97" s="1">
        <v>7.7348066298342504</v>
      </c>
      <c r="D97" s="1">
        <v>19.889502762430901</v>
      </c>
      <c r="E97" s="1">
        <v>8.0110497237569103</v>
      </c>
      <c r="F97" s="1">
        <v>20.994475138121501</v>
      </c>
      <c r="G97" s="1">
        <v>4.4198895027624303</v>
      </c>
      <c r="H97" s="1">
        <v>22.651933701657502</v>
      </c>
      <c r="I97" s="1">
        <v>8.5635359116022105</v>
      </c>
      <c r="K97" s="10"/>
      <c r="L97" s="18">
        <v>21.672531236170201</v>
      </c>
      <c r="M97" s="18">
        <v>0.28718072553059598</v>
      </c>
      <c r="N97" s="18">
        <v>17.578110509251299</v>
      </c>
      <c r="O97" s="18">
        <v>8.7516237909337297E-2</v>
      </c>
      <c r="P97" s="18">
        <v>17.197610755555601</v>
      </c>
      <c r="Q97" s="18">
        <v>1.21334730364221</v>
      </c>
      <c r="R97" s="18">
        <v>12.0791562039303</v>
      </c>
      <c r="S97" s="18">
        <v>2.1133968665651799</v>
      </c>
      <c r="T97" s="18">
        <v>22.120586849058</v>
      </c>
      <c r="U97" s="18">
        <v>0.12520862722527001</v>
      </c>
      <c r="V97" s="18">
        <v>0.536125922188325</v>
      </c>
      <c r="W97" s="18">
        <v>4.9892287629736201</v>
      </c>
      <c r="X97" s="18">
        <v>39.250641745421497</v>
      </c>
      <c r="Y97" s="18">
        <v>18.6981387847284</v>
      </c>
      <c r="Z97" s="18">
        <v>41.8384946047154</v>
      </c>
      <c r="AA97" s="18">
        <v>0.21272486513460701</v>
      </c>
      <c r="AB97" s="18">
        <v>36.3131399195535</v>
      </c>
      <c r="AC97" s="18">
        <v>5.5253546851619504</v>
      </c>
      <c r="AD97" s="18">
        <v>2.0991737304613101</v>
      </c>
      <c r="AE97" s="18">
        <v>6.5720921078732797</v>
      </c>
      <c r="AF97" s="18">
        <v>5.7155172296446501</v>
      </c>
      <c r="AG97" s="18">
        <v>10.466839995371901</v>
      </c>
      <c r="AH97" s="18">
        <v>75.466524419868506</v>
      </c>
      <c r="AI97" s="18">
        <v>1.0221251520984</v>
      </c>
      <c r="AJ97" s="18">
        <v>13.206389802895099</v>
      </c>
      <c r="AK97" s="18">
        <v>170.29499137729999</v>
      </c>
      <c r="AL97" s="19">
        <v>148.38633643982999</v>
      </c>
    </row>
    <row r="98" spans="1:38" ht="16">
      <c r="A98" s="131"/>
      <c r="B98" s="1">
        <v>5.1980198019802</v>
      </c>
      <c r="C98" s="1">
        <v>9.9009900990098991</v>
      </c>
      <c r="D98" s="1">
        <v>14.356435643564399</v>
      </c>
      <c r="E98" s="1">
        <v>10.891089108910901</v>
      </c>
      <c r="F98" s="1">
        <v>22.7722772277228</v>
      </c>
      <c r="G98" s="1">
        <v>10.643564356435601</v>
      </c>
      <c r="H98" s="1">
        <v>16.5841584158416</v>
      </c>
      <c r="I98" s="1">
        <v>9.6534653465346505</v>
      </c>
      <c r="K98" s="10"/>
      <c r="L98" s="18">
        <v>21.672531236170201</v>
      </c>
      <c r="M98" s="18">
        <v>0.28718072553059598</v>
      </c>
      <c r="N98" s="18">
        <v>17.578110509251299</v>
      </c>
      <c r="O98" s="18">
        <v>8.7516237909337297E-2</v>
      </c>
      <c r="P98" s="18">
        <v>17.197610755555601</v>
      </c>
      <c r="Q98" s="18">
        <v>1.21334730364221</v>
      </c>
      <c r="R98" s="18">
        <v>12.0791562039303</v>
      </c>
      <c r="S98" s="18">
        <v>2.1133968665651799</v>
      </c>
      <c r="T98" s="18">
        <v>22.120586849058</v>
      </c>
      <c r="U98" s="18">
        <v>0.12520862722527001</v>
      </c>
      <c r="V98" s="18">
        <v>0.536125922188325</v>
      </c>
      <c r="W98" s="18">
        <v>4.9892287629736201</v>
      </c>
      <c r="X98" s="18">
        <v>39.250641745421497</v>
      </c>
      <c r="Y98" s="18">
        <v>18.6981387847284</v>
      </c>
      <c r="Z98" s="18">
        <v>41.8384946047154</v>
      </c>
      <c r="AA98" s="18">
        <v>0.21272486513460701</v>
      </c>
      <c r="AB98" s="18">
        <v>36.3131399195535</v>
      </c>
      <c r="AC98" s="18">
        <v>5.5253546851619504</v>
      </c>
      <c r="AD98" s="18">
        <v>2.0991737304613101</v>
      </c>
      <c r="AE98" s="18">
        <v>6.5720921078732797</v>
      </c>
      <c r="AF98" s="18">
        <v>5.7155172296446501</v>
      </c>
      <c r="AG98" s="18">
        <v>10.466839995371901</v>
      </c>
      <c r="AH98" s="18">
        <v>75.466524419868506</v>
      </c>
      <c r="AI98" s="18">
        <v>1.0221251520984</v>
      </c>
      <c r="AJ98" s="18">
        <v>13.206389802895099</v>
      </c>
      <c r="AK98" s="18">
        <v>170.29499137729999</v>
      </c>
      <c r="AL98" s="19">
        <v>148.38633643982999</v>
      </c>
    </row>
    <row r="99" spans="1:38" ht="16">
      <c r="A99" s="131"/>
      <c r="B99" s="1">
        <v>6.8181818181818201</v>
      </c>
      <c r="C99" s="1">
        <v>9.0909090909090899</v>
      </c>
      <c r="D99" s="1">
        <v>13.8888888888889</v>
      </c>
      <c r="E99" s="1">
        <v>8.3333333333333304</v>
      </c>
      <c r="F99" s="1">
        <v>22.474747474747499</v>
      </c>
      <c r="G99" s="1">
        <v>9.8484848484848495</v>
      </c>
      <c r="H99" s="1">
        <v>17.171717171717201</v>
      </c>
      <c r="I99" s="1">
        <v>12.3737373737374</v>
      </c>
      <c r="K99" s="10"/>
      <c r="L99" s="18">
        <v>21.672531236170201</v>
      </c>
      <c r="M99" s="18">
        <v>0.28718072553059598</v>
      </c>
      <c r="N99" s="18">
        <v>17.578110509251299</v>
      </c>
      <c r="O99" s="18">
        <v>8.7516237909337297E-2</v>
      </c>
      <c r="P99" s="18">
        <v>17.197610755555601</v>
      </c>
      <c r="Q99" s="18">
        <v>1.21334730364221</v>
      </c>
      <c r="R99" s="18">
        <v>12.0791562039303</v>
      </c>
      <c r="S99" s="18">
        <v>2.1133968665651799</v>
      </c>
      <c r="T99" s="18">
        <v>22.120586849058</v>
      </c>
      <c r="U99" s="18">
        <v>0.12520862722527001</v>
      </c>
      <c r="V99" s="18">
        <v>0.536125922188325</v>
      </c>
      <c r="W99" s="18">
        <v>4.9892287629736201</v>
      </c>
      <c r="X99" s="18">
        <v>39.250641745421497</v>
      </c>
      <c r="Y99" s="18">
        <v>18.6981387847284</v>
      </c>
      <c r="Z99" s="18">
        <v>41.8384946047154</v>
      </c>
      <c r="AA99" s="18">
        <v>0.21272486513460701</v>
      </c>
      <c r="AB99" s="18">
        <v>36.3131399195535</v>
      </c>
      <c r="AC99" s="18">
        <v>5.5253546851619504</v>
      </c>
      <c r="AD99" s="18">
        <v>2.0991737304613101</v>
      </c>
      <c r="AE99" s="18">
        <v>6.5720921078732797</v>
      </c>
      <c r="AF99" s="18">
        <v>5.7155172296446501</v>
      </c>
      <c r="AG99" s="18">
        <v>10.466839995371901</v>
      </c>
      <c r="AH99" s="18">
        <v>75.466524419868506</v>
      </c>
      <c r="AI99" s="18">
        <v>1.0221251520984</v>
      </c>
      <c r="AJ99" s="18">
        <v>13.206389802895099</v>
      </c>
      <c r="AK99" s="18">
        <v>170.29499137729999</v>
      </c>
      <c r="AL99" s="19">
        <v>148.38633643982999</v>
      </c>
    </row>
    <row r="100" spans="1:38" ht="16">
      <c r="A100" s="131"/>
      <c r="B100" s="1">
        <v>14.5945945945946</v>
      </c>
      <c r="C100" s="1">
        <v>9.7297297297297298</v>
      </c>
      <c r="D100" s="1">
        <v>14.3243243243243</v>
      </c>
      <c r="E100" s="1">
        <v>11.6216216216216</v>
      </c>
      <c r="F100" s="1">
        <v>20.270270270270299</v>
      </c>
      <c r="G100" s="1">
        <v>5.6756756756756799</v>
      </c>
      <c r="H100" s="1">
        <v>9.7297297297297298</v>
      </c>
      <c r="I100" s="1">
        <v>14.054054054054101</v>
      </c>
      <c r="K100" s="10"/>
      <c r="L100" s="18">
        <v>21.672531236170201</v>
      </c>
      <c r="M100" s="18">
        <v>0.28718072553059598</v>
      </c>
      <c r="N100" s="18">
        <v>17.578110509251299</v>
      </c>
      <c r="O100" s="18">
        <v>8.7516237909337297E-2</v>
      </c>
      <c r="P100" s="18">
        <v>17.197610755555601</v>
      </c>
      <c r="Q100" s="18">
        <v>1.21334730364221</v>
      </c>
      <c r="R100" s="18">
        <v>12.0791562039303</v>
      </c>
      <c r="S100" s="18">
        <v>2.1133968665651799</v>
      </c>
      <c r="T100" s="18">
        <v>22.120586849058</v>
      </c>
      <c r="U100" s="18">
        <v>0.12520862722527001</v>
      </c>
      <c r="V100" s="18">
        <v>0.536125922188325</v>
      </c>
      <c r="W100" s="18">
        <v>4.9892287629736201</v>
      </c>
      <c r="X100" s="18">
        <v>39.250641745421497</v>
      </c>
      <c r="Y100" s="18">
        <v>18.6981387847284</v>
      </c>
      <c r="Z100" s="18">
        <v>41.8384946047154</v>
      </c>
      <c r="AA100" s="18">
        <v>0.21272486513460701</v>
      </c>
      <c r="AB100" s="18">
        <v>36.3131399195535</v>
      </c>
      <c r="AC100" s="18">
        <v>5.5253546851619504</v>
      </c>
      <c r="AD100" s="18">
        <v>2.0991737304613101</v>
      </c>
      <c r="AE100" s="18">
        <v>6.5720921078732797</v>
      </c>
      <c r="AF100" s="18">
        <v>5.7155172296446501</v>
      </c>
      <c r="AG100" s="18">
        <v>10.466839995371901</v>
      </c>
      <c r="AH100" s="18">
        <v>75.466524419868506</v>
      </c>
      <c r="AI100" s="18">
        <v>1.0221251520984</v>
      </c>
      <c r="AJ100" s="18">
        <v>13.206389802895099</v>
      </c>
      <c r="AK100" s="18">
        <v>170.29499137729999</v>
      </c>
      <c r="AL100" s="19">
        <v>148.38633643982999</v>
      </c>
    </row>
    <row r="101" spans="1:38" ht="16">
      <c r="A101" s="131"/>
      <c r="B101" s="1">
        <v>11.5183246073298</v>
      </c>
      <c r="C101" s="1">
        <v>14.6596858638743</v>
      </c>
      <c r="D101" s="1">
        <v>12.0418848167539</v>
      </c>
      <c r="E101" s="1">
        <v>16.230366492146601</v>
      </c>
      <c r="F101" s="1">
        <v>19.3717277486911</v>
      </c>
      <c r="G101" s="1">
        <v>7.3298429319371703</v>
      </c>
      <c r="H101" s="1">
        <v>7.3298429319371703</v>
      </c>
      <c r="I101" s="1">
        <v>11.5183246073298</v>
      </c>
      <c r="K101" s="10"/>
      <c r="L101" s="18">
        <v>21.672531236170201</v>
      </c>
      <c r="M101" s="18">
        <v>0.28718072553059598</v>
      </c>
      <c r="N101" s="18">
        <v>17.578110509251299</v>
      </c>
      <c r="O101" s="18">
        <v>8.7516237909337297E-2</v>
      </c>
      <c r="P101" s="18">
        <v>17.197610755555601</v>
      </c>
      <c r="Q101" s="18">
        <v>1.21334730364221</v>
      </c>
      <c r="R101" s="18">
        <v>12.0791562039303</v>
      </c>
      <c r="S101" s="18">
        <v>2.1133968665651799</v>
      </c>
      <c r="T101" s="18">
        <v>22.120586849058</v>
      </c>
      <c r="U101" s="18">
        <v>0.12520862722527001</v>
      </c>
      <c r="V101" s="18">
        <v>0.536125922188325</v>
      </c>
      <c r="W101" s="18">
        <v>4.9892287629736201</v>
      </c>
      <c r="X101" s="18">
        <v>39.250641745421497</v>
      </c>
      <c r="Y101" s="18">
        <v>18.6981387847284</v>
      </c>
      <c r="Z101" s="18">
        <v>41.8384946047154</v>
      </c>
      <c r="AA101" s="18">
        <v>0.21272486513460701</v>
      </c>
      <c r="AB101" s="18">
        <v>36.3131399195535</v>
      </c>
      <c r="AC101" s="18">
        <v>5.5253546851619504</v>
      </c>
      <c r="AD101" s="18">
        <v>2.0991737304613101</v>
      </c>
      <c r="AE101" s="18">
        <v>6.5720921078732797</v>
      </c>
      <c r="AF101" s="18">
        <v>5.7155172296446501</v>
      </c>
      <c r="AG101" s="18">
        <v>10.466839995371901</v>
      </c>
      <c r="AH101" s="18">
        <v>75.466524419868506</v>
      </c>
      <c r="AI101" s="18">
        <v>1.0221251520984</v>
      </c>
      <c r="AJ101" s="18">
        <v>13.206389802895099</v>
      </c>
      <c r="AK101" s="18">
        <v>170.29499137729999</v>
      </c>
      <c r="AL101" s="19">
        <v>148.38633643982999</v>
      </c>
    </row>
    <row r="102" spans="1:38" ht="16">
      <c r="A102" s="131"/>
      <c r="B102" s="1">
        <v>11.8733509234828</v>
      </c>
      <c r="C102" s="1">
        <v>12.664907651715</v>
      </c>
      <c r="D102" s="1">
        <v>10.817941952506599</v>
      </c>
      <c r="E102" s="1">
        <v>13.7203166226913</v>
      </c>
      <c r="F102" s="1">
        <v>18.7335092348285</v>
      </c>
      <c r="G102" s="1">
        <v>7.9155672823219003</v>
      </c>
      <c r="H102" s="1">
        <v>10.2902374670185</v>
      </c>
      <c r="I102" s="1">
        <v>13.9841688654354</v>
      </c>
      <c r="K102" s="10"/>
      <c r="L102" s="18">
        <v>21.672531236170201</v>
      </c>
      <c r="M102" s="18">
        <v>0.28718072553059598</v>
      </c>
      <c r="N102" s="18">
        <v>17.578110509251299</v>
      </c>
      <c r="O102" s="18">
        <v>8.7516237909337297E-2</v>
      </c>
      <c r="P102" s="18">
        <v>17.197610755555601</v>
      </c>
      <c r="Q102" s="18">
        <v>1.21334730364221</v>
      </c>
      <c r="R102" s="18">
        <v>12.0791562039303</v>
      </c>
      <c r="S102" s="18">
        <v>2.1133968665651799</v>
      </c>
      <c r="T102" s="18">
        <v>22.120586849058</v>
      </c>
      <c r="U102" s="18">
        <v>0.12520862722527001</v>
      </c>
      <c r="V102" s="18">
        <v>0.536125922188325</v>
      </c>
      <c r="W102" s="18">
        <v>4.9892287629736201</v>
      </c>
      <c r="X102" s="18">
        <v>39.250641745421497</v>
      </c>
      <c r="Y102" s="18">
        <v>18.6981387847284</v>
      </c>
      <c r="Z102" s="18">
        <v>41.8384946047154</v>
      </c>
      <c r="AA102" s="18">
        <v>0.21272486513460701</v>
      </c>
      <c r="AB102" s="18">
        <v>36.3131399195535</v>
      </c>
      <c r="AC102" s="18">
        <v>5.5253546851619504</v>
      </c>
      <c r="AD102" s="18">
        <v>2.0991737304613101</v>
      </c>
      <c r="AE102" s="18">
        <v>6.5720921078732797</v>
      </c>
      <c r="AF102" s="18">
        <v>5.7155172296446501</v>
      </c>
      <c r="AG102" s="18">
        <v>10.466839995371901</v>
      </c>
      <c r="AH102" s="18">
        <v>75.466524419868506</v>
      </c>
      <c r="AI102" s="18">
        <v>1.0221251520984</v>
      </c>
      <c r="AJ102" s="18">
        <v>13.206389802895099</v>
      </c>
      <c r="AK102" s="18">
        <v>170.29499137729999</v>
      </c>
      <c r="AL102" s="19">
        <v>148.38633643982999</v>
      </c>
    </row>
    <row r="103" spans="1:38" ht="16">
      <c r="A103" s="131"/>
      <c r="B103" s="1">
        <v>16.971279373368102</v>
      </c>
      <c r="C103" s="1">
        <v>13.8381201044386</v>
      </c>
      <c r="D103" s="1">
        <v>9.6605744125326396</v>
      </c>
      <c r="E103" s="1">
        <v>12.532637075718</v>
      </c>
      <c r="F103" s="1">
        <v>18.015665796344599</v>
      </c>
      <c r="G103" s="1">
        <v>5.4830287206266304</v>
      </c>
      <c r="H103" s="1">
        <v>13.0548302872063</v>
      </c>
      <c r="I103" s="1">
        <v>10.443864229765</v>
      </c>
      <c r="K103" s="10"/>
      <c r="L103" s="18">
        <v>21.672531236170201</v>
      </c>
      <c r="M103" s="18">
        <v>0.28718072553059598</v>
      </c>
      <c r="N103" s="18">
        <v>17.578110509251299</v>
      </c>
      <c r="O103" s="18">
        <v>8.7516237909337297E-2</v>
      </c>
      <c r="P103" s="18">
        <v>17.197610755555601</v>
      </c>
      <c r="Q103" s="18">
        <v>1.21334730364221</v>
      </c>
      <c r="R103" s="18">
        <v>12.0791562039303</v>
      </c>
      <c r="S103" s="18">
        <v>2.1133968665651799</v>
      </c>
      <c r="T103" s="18">
        <v>22.120586849058</v>
      </c>
      <c r="U103" s="18">
        <v>0.12520862722527001</v>
      </c>
      <c r="V103" s="18">
        <v>0.536125922188325</v>
      </c>
      <c r="W103" s="18">
        <v>4.9892287629736201</v>
      </c>
      <c r="X103" s="18">
        <v>39.250641745421497</v>
      </c>
      <c r="Y103" s="18">
        <v>18.6981387847284</v>
      </c>
      <c r="Z103" s="18">
        <v>41.8384946047154</v>
      </c>
      <c r="AA103" s="18">
        <v>0.21272486513460701</v>
      </c>
      <c r="AB103" s="18">
        <v>36.3131399195535</v>
      </c>
      <c r="AC103" s="18">
        <v>5.5253546851619504</v>
      </c>
      <c r="AD103" s="18">
        <v>2.0991737304613101</v>
      </c>
      <c r="AE103" s="18">
        <v>6.5720921078732797</v>
      </c>
      <c r="AF103" s="18">
        <v>5.7155172296446501</v>
      </c>
      <c r="AG103" s="18">
        <v>10.466839995371901</v>
      </c>
      <c r="AH103" s="18">
        <v>75.466524419868506</v>
      </c>
      <c r="AI103" s="18">
        <v>1.0221251520984</v>
      </c>
      <c r="AJ103" s="18">
        <v>13.206389802895099</v>
      </c>
      <c r="AK103" s="18">
        <v>170.29499137729999</v>
      </c>
      <c r="AL103" s="19">
        <v>148.38633643982999</v>
      </c>
    </row>
    <row r="104" spans="1:38" ht="16">
      <c r="A104" s="131"/>
      <c r="B104" s="1">
        <v>13.3333333333333</v>
      </c>
      <c r="C104" s="1">
        <v>14.7826086956522</v>
      </c>
      <c r="D104" s="1">
        <v>9.8550724637681206</v>
      </c>
      <c r="E104" s="1">
        <v>15.6521739130435</v>
      </c>
      <c r="F104" s="1">
        <v>20.869565217391301</v>
      </c>
      <c r="G104" s="1">
        <v>6.9565217391304301</v>
      </c>
      <c r="H104" s="1">
        <v>8.4057971014492807</v>
      </c>
      <c r="I104" s="1">
        <v>10.144927536231901</v>
      </c>
      <c r="K104" s="30"/>
      <c r="L104" s="21">
        <v>21.672531236170201</v>
      </c>
      <c r="M104" s="21">
        <v>0.28718072553059598</v>
      </c>
      <c r="N104" s="21">
        <v>17.578110509251299</v>
      </c>
      <c r="O104" s="21">
        <v>8.7516237909337297E-2</v>
      </c>
      <c r="P104" s="21">
        <v>17.197610755555601</v>
      </c>
      <c r="Q104" s="21">
        <v>1.21334730364221</v>
      </c>
      <c r="R104" s="21">
        <v>12.0791562039303</v>
      </c>
      <c r="S104" s="21">
        <v>2.1133968665651799</v>
      </c>
      <c r="T104" s="21">
        <v>22.120586849058</v>
      </c>
      <c r="U104" s="21">
        <v>0.12520862722527001</v>
      </c>
      <c r="V104" s="21">
        <v>0.536125922188325</v>
      </c>
      <c r="W104" s="21">
        <v>4.9892287629736201</v>
      </c>
      <c r="X104" s="21">
        <v>39.250641745421497</v>
      </c>
      <c r="Y104" s="21">
        <v>18.6981387847284</v>
      </c>
      <c r="Z104" s="21">
        <v>41.8384946047154</v>
      </c>
      <c r="AA104" s="21">
        <v>0.21272486513460701</v>
      </c>
      <c r="AB104" s="21">
        <v>36.3131399195535</v>
      </c>
      <c r="AC104" s="21">
        <v>5.5253546851619504</v>
      </c>
      <c r="AD104" s="21">
        <v>2.0991737304613101</v>
      </c>
      <c r="AE104" s="21">
        <v>6.5720921078732797</v>
      </c>
      <c r="AF104" s="21">
        <v>5.7155172296446501</v>
      </c>
      <c r="AG104" s="21">
        <v>10.466839995371901</v>
      </c>
      <c r="AH104" s="21">
        <v>75.466524419868506</v>
      </c>
      <c r="AI104" s="21">
        <v>1.0221251520984</v>
      </c>
      <c r="AJ104" s="21">
        <v>13.206389802895099</v>
      </c>
      <c r="AK104" s="21">
        <v>170.29499137729999</v>
      </c>
      <c r="AL104" s="22">
        <v>148.38633643982999</v>
      </c>
    </row>
    <row r="105" spans="1:38">
      <c r="A105" s="23" t="s">
        <v>38</v>
      </c>
      <c r="B105" s="24">
        <f t="shared" ref="B105:I105" si="12">AVERAGE(B96:B104)</f>
        <v>10.824099009122765</v>
      </c>
      <c r="C105" s="24">
        <f t="shared" si="12"/>
        <v>12.176584207240341</v>
      </c>
      <c r="D105" s="24">
        <f t="shared" si="12"/>
        <v>13.176069473863306</v>
      </c>
      <c r="E105" s="24">
        <f t="shared" si="12"/>
        <v>12.061676432358016</v>
      </c>
      <c r="F105" s="24">
        <f t="shared" si="12"/>
        <v>20.840526456457511</v>
      </c>
      <c r="G105" s="24">
        <f t="shared" si="12"/>
        <v>7.6205638952638548</v>
      </c>
      <c r="H105" s="24">
        <f t="shared" si="12"/>
        <v>12.628416311839697</v>
      </c>
      <c r="I105" s="24">
        <f t="shared" si="12"/>
        <v>10.672064213854496</v>
      </c>
    </row>
    <row r="106" spans="1:38">
      <c r="A106" s="2" t="s">
        <v>39</v>
      </c>
      <c r="B106" s="24">
        <f t="shared" ref="B106:I106" si="13">STDEV(B96:B104)</f>
        <v>3.8604946926220625</v>
      </c>
      <c r="C106" s="24">
        <f t="shared" si="13"/>
        <v>3.1914299347594794</v>
      </c>
      <c r="D106" s="24">
        <f t="shared" si="13"/>
        <v>3.1395524102609356</v>
      </c>
      <c r="E106" s="24">
        <f t="shared" si="13"/>
        <v>2.8584033831699318</v>
      </c>
      <c r="F106" s="24">
        <f t="shared" si="13"/>
        <v>1.9909142819170749</v>
      </c>
      <c r="G106" s="24">
        <f t="shared" si="13"/>
        <v>2.2515867902537634</v>
      </c>
      <c r="H106" s="24">
        <f t="shared" si="13"/>
        <v>5.1754328881963199</v>
      </c>
      <c r="I106" s="24">
        <f t="shared" si="13"/>
        <v>2.7513190660307743</v>
      </c>
    </row>
    <row r="108" spans="1:38" ht="16">
      <c r="A108" s="131" t="s">
        <v>47</v>
      </c>
      <c r="B108" s="1">
        <v>5.9375</v>
      </c>
      <c r="C108" s="1">
        <v>12.1875</v>
      </c>
      <c r="D108" s="1">
        <v>10.3125</v>
      </c>
      <c r="E108" s="1">
        <v>6.5625</v>
      </c>
      <c r="F108" s="1">
        <v>21.5625</v>
      </c>
      <c r="G108" s="1">
        <v>2.5</v>
      </c>
      <c r="H108" s="1">
        <v>17.8125</v>
      </c>
      <c r="I108" s="1">
        <v>23.125</v>
      </c>
      <c r="K108" s="13"/>
      <c r="L108" s="26">
        <v>22.338731966366701</v>
      </c>
      <c r="M108" s="26">
        <v>0.22324039877226401</v>
      </c>
      <c r="N108" s="26">
        <v>17.778429411315901</v>
      </c>
      <c r="O108" s="26">
        <v>9.1010956540440502E-2</v>
      </c>
      <c r="P108" s="26">
        <v>18.292302148179601</v>
      </c>
      <c r="Q108" s="26">
        <v>1.06266378424549</v>
      </c>
      <c r="R108" s="26">
        <v>14.6928411039269</v>
      </c>
      <c r="S108" s="26">
        <v>2.4609113316598701</v>
      </c>
      <c r="T108" s="26">
        <v>19.560250399974301</v>
      </c>
      <c r="U108" s="26">
        <v>5.4307612389171396E-3</v>
      </c>
      <c r="V108" s="26">
        <v>0.28337988899279198</v>
      </c>
      <c r="W108" s="26">
        <v>3.2108078487867702</v>
      </c>
      <c r="X108" s="26">
        <v>40.117161377682599</v>
      </c>
      <c r="Y108" s="26">
        <v>19.5782063311974</v>
      </c>
      <c r="Z108" s="26">
        <v>40.208190573340602</v>
      </c>
      <c r="AA108" s="26">
        <v>9.6441717779357602E-2</v>
      </c>
      <c r="AB108" s="26">
        <v>36.714002835560997</v>
      </c>
      <c r="AC108" s="26">
        <v>3.49418773777957</v>
      </c>
      <c r="AD108" s="26">
        <v>2.0490723562227902</v>
      </c>
      <c r="AE108" s="26">
        <v>10.5071637790394</v>
      </c>
      <c r="AF108" s="26">
        <v>5.9704878086837097</v>
      </c>
      <c r="AG108" s="26">
        <v>7.9483767449601599</v>
      </c>
      <c r="AH108" s="26">
        <v>100.065812860132</v>
      </c>
      <c r="AI108" s="26">
        <v>0.971907705618406</v>
      </c>
      <c r="AJ108" s="26">
        <v>8.6902387000133494</v>
      </c>
      <c r="AK108" s="26">
        <v>155.26937067161199</v>
      </c>
      <c r="AL108" s="28">
        <v>125.73186264967499</v>
      </c>
    </row>
    <row r="109" spans="1:38" ht="16">
      <c r="A109" s="131"/>
      <c r="B109" s="1">
        <v>5.3968253968253999</v>
      </c>
      <c r="C109" s="1">
        <v>11.746031746031701</v>
      </c>
      <c r="D109" s="1">
        <v>10.158730158730201</v>
      </c>
      <c r="E109" s="1">
        <v>5.71428571428571</v>
      </c>
      <c r="F109" s="1">
        <v>23.174603174603199</v>
      </c>
      <c r="G109" s="1">
        <v>3.17460317460317</v>
      </c>
      <c r="H109" s="1">
        <v>14.603174603174599</v>
      </c>
      <c r="I109" s="1">
        <v>26.031746031746</v>
      </c>
      <c r="K109" s="10"/>
      <c r="L109" s="18">
        <v>22.338731966366701</v>
      </c>
      <c r="M109" s="18">
        <v>0.22324039877226401</v>
      </c>
      <c r="N109" s="18">
        <v>17.778429411315901</v>
      </c>
      <c r="O109" s="18">
        <v>9.1010956540440502E-2</v>
      </c>
      <c r="P109" s="18">
        <v>18.292302148179601</v>
      </c>
      <c r="Q109" s="18">
        <v>1.06266378424549</v>
      </c>
      <c r="R109" s="18">
        <v>14.6928411039269</v>
      </c>
      <c r="S109" s="18">
        <v>2.4609113316598701</v>
      </c>
      <c r="T109" s="18">
        <v>19.560250399974301</v>
      </c>
      <c r="U109" s="18">
        <v>5.4307612389171396E-3</v>
      </c>
      <c r="V109" s="18">
        <v>0.28337988899279198</v>
      </c>
      <c r="W109" s="18">
        <v>3.2108078487867702</v>
      </c>
      <c r="X109" s="18">
        <v>40.117161377682599</v>
      </c>
      <c r="Y109" s="18">
        <v>19.5782063311974</v>
      </c>
      <c r="Z109" s="18">
        <v>40.208190573340602</v>
      </c>
      <c r="AA109" s="18">
        <v>9.6441717779357602E-2</v>
      </c>
      <c r="AB109" s="18">
        <v>36.714002835560997</v>
      </c>
      <c r="AC109" s="18">
        <v>3.49418773777957</v>
      </c>
      <c r="AD109" s="18">
        <v>2.0490723562227902</v>
      </c>
      <c r="AE109" s="18">
        <v>10.5071637790394</v>
      </c>
      <c r="AF109" s="18">
        <v>5.9704878086837097</v>
      </c>
      <c r="AG109" s="18">
        <v>7.9483767449601599</v>
      </c>
      <c r="AH109" s="18">
        <v>100.065812860132</v>
      </c>
      <c r="AI109" s="18">
        <v>0.971907705618406</v>
      </c>
      <c r="AJ109" s="18">
        <v>8.6902387000133494</v>
      </c>
      <c r="AK109" s="18">
        <v>155.26937067161199</v>
      </c>
      <c r="AL109" s="19">
        <v>125.73186264967499</v>
      </c>
    </row>
    <row r="110" spans="1:38" ht="16">
      <c r="A110" s="131"/>
      <c r="B110" s="1">
        <v>11.235955056179799</v>
      </c>
      <c r="C110" s="1">
        <v>13.1086142322097</v>
      </c>
      <c r="D110" s="1">
        <v>11.235955056179799</v>
      </c>
      <c r="E110" s="1">
        <v>8.6142322097378301</v>
      </c>
      <c r="F110" s="1">
        <v>24.7191011235955</v>
      </c>
      <c r="G110" s="1">
        <v>4.4943820224719104</v>
      </c>
      <c r="H110" s="1">
        <v>13.1086142322097</v>
      </c>
      <c r="I110" s="1">
        <v>13.483146067415699</v>
      </c>
      <c r="K110" s="10"/>
      <c r="L110" s="18">
        <v>22.338731966366701</v>
      </c>
      <c r="M110" s="18">
        <v>0.22324039877226401</v>
      </c>
      <c r="N110" s="18">
        <v>17.778429411315901</v>
      </c>
      <c r="O110" s="18">
        <v>9.1010956540440502E-2</v>
      </c>
      <c r="P110" s="18">
        <v>18.292302148179601</v>
      </c>
      <c r="Q110" s="18">
        <v>1.06266378424549</v>
      </c>
      <c r="R110" s="18">
        <v>14.6928411039269</v>
      </c>
      <c r="S110" s="18">
        <v>2.4609113316598701</v>
      </c>
      <c r="T110" s="18">
        <v>19.560250399974301</v>
      </c>
      <c r="U110" s="18">
        <v>5.4307612389171396E-3</v>
      </c>
      <c r="V110" s="18">
        <v>0.28337988899279198</v>
      </c>
      <c r="W110" s="18">
        <v>3.2108078487867702</v>
      </c>
      <c r="X110" s="18">
        <v>40.117161377682599</v>
      </c>
      <c r="Y110" s="18">
        <v>19.5782063311974</v>
      </c>
      <c r="Z110" s="18">
        <v>40.208190573340602</v>
      </c>
      <c r="AA110" s="18">
        <v>9.6441717779357602E-2</v>
      </c>
      <c r="AB110" s="18">
        <v>36.714002835560997</v>
      </c>
      <c r="AC110" s="18">
        <v>3.49418773777957</v>
      </c>
      <c r="AD110" s="18">
        <v>2.0490723562227902</v>
      </c>
      <c r="AE110" s="18">
        <v>10.5071637790394</v>
      </c>
      <c r="AF110" s="18">
        <v>5.9704878086837097</v>
      </c>
      <c r="AG110" s="18">
        <v>7.9483767449601599</v>
      </c>
      <c r="AH110" s="18">
        <v>100.065812860132</v>
      </c>
      <c r="AI110" s="18">
        <v>0.971907705618406</v>
      </c>
      <c r="AJ110" s="18">
        <v>8.6902387000133494</v>
      </c>
      <c r="AK110" s="18">
        <v>155.26937067161199</v>
      </c>
      <c r="AL110" s="19">
        <v>125.73186264967499</v>
      </c>
    </row>
    <row r="111" spans="1:38" ht="16">
      <c r="A111" s="131"/>
      <c r="B111" s="1">
        <v>9.4915254237288096</v>
      </c>
      <c r="C111" s="1">
        <v>12.203389830508501</v>
      </c>
      <c r="D111" s="1">
        <v>10.847457627118599</v>
      </c>
      <c r="E111" s="1">
        <v>6.1016949152542397</v>
      </c>
      <c r="F111" s="1">
        <v>21.355932203389798</v>
      </c>
      <c r="G111" s="1">
        <v>4.4067796610169498</v>
      </c>
      <c r="H111" s="1">
        <v>15.254237288135601</v>
      </c>
      <c r="I111" s="1">
        <v>20.338983050847499</v>
      </c>
      <c r="K111" s="10"/>
      <c r="L111" s="18">
        <v>22.338731966366701</v>
      </c>
      <c r="M111" s="18">
        <v>0.22324039877226401</v>
      </c>
      <c r="N111" s="18">
        <v>17.778429411315901</v>
      </c>
      <c r="O111" s="18">
        <v>9.1010956540440502E-2</v>
      </c>
      <c r="P111" s="18">
        <v>18.292302148179601</v>
      </c>
      <c r="Q111" s="18">
        <v>1.06266378424549</v>
      </c>
      <c r="R111" s="18">
        <v>14.6928411039269</v>
      </c>
      <c r="S111" s="18">
        <v>2.4609113316598701</v>
      </c>
      <c r="T111" s="18">
        <v>19.560250399974301</v>
      </c>
      <c r="U111" s="18">
        <v>5.4307612389171396E-3</v>
      </c>
      <c r="V111" s="18">
        <v>0.28337988899279198</v>
      </c>
      <c r="W111" s="18">
        <v>3.2108078487867702</v>
      </c>
      <c r="X111" s="18">
        <v>40.117161377682599</v>
      </c>
      <c r="Y111" s="18">
        <v>19.5782063311974</v>
      </c>
      <c r="Z111" s="18">
        <v>40.208190573340602</v>
      </c>
      <c r="AA111" s="18">
        <v>9.6441717779357602E-2</v>
      </c>
      <c r="AB111" s="18">
        <v>36.714002835560997</v>
      </c>
      <c r="AC111" s="18">
        <v>3.49418773777957</v>
      </c>
      <c r="AD111" s="18">
        <v>2.0490723562227902</v>
      </c>
      <c r="AE111" s="18">
        <v>10.5071637790394</v>
      </c>
      <c r="AF111" s="18">
        <v>5.9704878086837097</v>
      </c>
      <c r="AG111" s="18">
        <v>7.9483767449601599</v>
      </c>
      <c r="AH111" s="18">
        <v>100.065812860132</v>
      </c>
      <c r="AI111" s="18">
        <v>0.971907705618406</v>
      </c>
      <c r="AJ111" s="18">
        <v>8.6902387000133494</v>
      </c>
      <c r="AK111" s="18">
        <v>155.26937067161199</v>
      </c>
      <c r="AL111" s="19">
        <v>125.73186264967499</v>
      </c>
    </row>
    <row r="112" spans="1:38" ht="16">
      <c r="A112" s="131"/>
      <c r="B112" s="1">
        <v>8.1699346405228805</v>
      </c>
      <c r="C112" s="1">
        <v>10.457516339869301</v>
      </c>
      <c r="D112" s="1">
        <v>12.4183006535948</v>
      </c>
      <c r="E112" s="1">
        <v>10.130718954248399</v>
      </c>
      <c r="F112" s="1">
        <v>22.2222222222222</v>
      </c>
      <c r="G112" s="1">
        <v>6.5359477124182996</v>
      </c>
      <c r="H112" s="1">
        <v>14.379084967320299</v>
      </c>
      <c r="I112" s="1">
        <v>15.6862745098039</v>
      </c>
      <c r="K112" s="10"/>
      <c r="L112" s="18">
        <v>22.338731966366701</v>
      </c>
      <c r="M112" s="18">
        <v>0.22324039877226401</v>
      </c>
      <c r="N112" s="18">
        <v>17.778429411315901</v>
      </c>
      <c r="O112" s="18">
        <v>9.1010956540440502E-2</v>
      </c>
      <c r="P112" s="18">
        <v>18.292302148179601</v>
      </c>
      <c r="Q112" s="18">
        <v>1.06266378424549</v>
      </c>
      <c r="R112" s="18">
        <v>14.6928411039269</v>
      </c>
      <c r="S112" s="18">
        <v>2.4609113316598701</v>
      </c>
      <c r="T112" s="18">
        <v>19.560250399974301</v>
      </c>
      <c r="U112" s="18">
        <v>5.4307612389171396E-3</v>
      </c>
      <c r="V112" s="18">
        <v>0.28337988899279198</v>
      </c>
      <c r="W112" s="18">
        <v>3.2108078487867702</v>
      </c>
      <c r="X112" s="18">
        <v>40.117161377682599</v>
      </c>
      <c r="Y112" s="18">
        <v>19.5782063311974</v>
      </c>
      <c r="Z112" s="18">
        <v>40.208190573340602</v>
      </c>
      <c r="AA112" s="18">
        <v>9.6441717779357602E-2</v>
      </c>
      <c r="AB112" s="18">
        <v>36.714002835560997</v>
      </c>
      <c r="AC112" s="18">
        <v>3.49418773777957</v>
      </c>
      <c r="AD112" s="18">
        <v>2.0490723562227902</v>
      </c>
      <c r="AE112" s="18">
        <v>10.5071637790394</v>
      </c>
      <c r="AF112" s="18">
        <v>5.9704878086837097</v>
      </c>
      <c r="AG112" s="18">
        <v>7.9483767449601599</v>
      </c>
      <c r="AH112" s="18">
        <v>100.065812860132</v>
      </c>
      <c r="AI112" s="18">
        <v>0.971907705618406</v>
      </c>
      <c r="AJ112" s="18">
        <v>8.6902387000133494</v>
      </c>
      <c r="AK112" s="18">
        <v>155.26937067161199</v>
      </c>
      <c r="AL112" s="19">
        <v>125.73186264967499</v>
      </c>
    </row>
    <row r="113" spans="1:38" ht="16">
      <c r="A113" s="131"/>
      <c r="B113" s="1">
        <v>8.7209302325581408</v>
      </c>
      <c r="C113" s="1">
        <v>8.1395348837209305</v>
      </c>
      <c r="D113" s="1">
        <v>14.244186046511601</v>
      </c>
      <c r="E113" s="1">
        <v>10.1744186046512</v>
      </c>
      <c r="F113" s="1">
        <v>25.8720930232558</v>
      </c>
      <c r="G113" s="1">
        <v>4.0697674418604697</v>
      </c>
      <c r="H113" s="1">
        <v>14.8255813953488</v>
      </c>
      <c r="I113" s="1">
        <v>13.953488372093</v>
      </c>
      <c r="K113" s="10"/>
      <c r="L113" s="18">
        <v>22.338731966366701</v>
      </c>
      <c r="M113" s="18">
        <v>0.22324039877226401</v>
      </c>
      <c r="N113" s="18">
        <v>17.778429411315901</v>
      </c>
      <c r="O113" s="18">
        <v>9.1010956540440502E-2</v>
      </c>
      <c r="P113" s="18">
        <v>18.292302148179601</v>
      </c>
      <c r="Q113" s="18">
        <v>1.06266378424549</v>
      </c>
      <c r="R113" s="18">
        <v>14.6928411039269</v>
      </c>
      <c r="S113" s="18">
        <v>2.4609113316598701</v>
      </c>
      <c r="T113" s="18">
        <v>19.560250399974301</v>
      </c>
      <c r="U113" s="18">
        <v>5.4307612389171396E-3</v>
      </c>
      <c r="V113" s="18">
        <v>0.28337988899279198</v>
      </c>
      <c r="W113" s="18">
        <v>3.2108078487867702</v>
      </c>
      <c r="X113" s="18">
        <v>40.117161377682599</v>
      </c>
      <c r="Y113" s="18">
        <v>19.5782063311974</v>
      </c>
      <c r="Z113" s="18">
        <v>40.208190573340602</v>
      </c>
      <c r="AA113" s="18">
        <v>9.6441717779357602E-2</v>
      </c>
      <c r="AB113" s="18">
        <v>36.714002835560997</v>
      </c>
      <c r="AC113" s="18">
        <v>3.49418773777957</v>
      </c>
      <c r="AD113" s="18">
        <v>2.0490723562227902</v>
      </c>
      <c r="AE113" s="18">
        <v>10.5071637790394</v>
      </c>
      <c r="AF113" s="18">
        <v>5.9704878086837097</v>
      </c>
      <c r="AG113" s="18">
        <v>7.9483767449601599</v>
      </c>
      <c r="AH113" s="18">
        <v>100.065812860132</v>
      </c>
      <c r="AI113" s="18">
        <v>0.971907705618406</v>
      </c>
      <c r="AJ113" s="18">
        <v>8.6902387000133494</v>
      </c>
      <c r="AK113" s="18">
        <v>155.26937067161199</v>
      </c>
      <c r="AL113" s="19">
        <v>125.73186264967499</v>
      </c>
    </row>
    <row r="114" spans="1:38" ht="16">
      <c r="A114" s="131"/>
      <c r="B114" s="1">
        <v>14.3312101910828</v>
      </c>
      <c r="C114" s="1">
        <v>12.420382165605099</v>
      </c>
      <c r="D114" s="1">
        <v>13.0573248407643</v>
      </c>
      <c r="E114" s="1">
        <v>14.012738853503199</v>
      </c>
      <c r="F114" s="1">
        <v>29.299363057324801</v>
      </c>
      <c r="G114" s="1">
        <v>3.8216560509554101</v>
      </c>
      <c r="H114" s="1">
        <v>7.3248407643312099</v>
      </c>
      <c r="I114" s="1">
        <v>5.7324840764331197</v>
      </c>
      <c r="K114" s="10"/>
      <c r="L114" s="18">
        <v>22.338731966366701</v>
      </c>
      <c r="M114" s="18">
        <v>0.22324039877226401</v>
      </c>
      <c r="N114" s="18">
        <v>17.778429411315901</v>
      </c>
      <c r="O114" s="18">
        <v>9.1010956540440502E-2</v>
      </c>
      <c r="P114" s="18">
        <v>18.292302148179601</v>
      </c>
      <c r="Q114" s="18">
        <v>1.06266378424549</v>
      </c>
      <c r="R114" s="18">
        <v>14.6928411039269</v>
      </c>
      <c r="S114" s="18">
        <v>2.4609113316598701</v>
      </c>
      <c r="T114" s="18">
        <v>19.560250399974301</v>
      </c>
      <c r="U114" s="18">
        <v>5.4307612389171396E-3</v>
      </c>
      <c r="V114" s="18">
        <v>0.28337988899279198</v>
      </c>
      <c r="W114" s="18">
        <v>3.2108078487867702</v>
      </c>
      <c r="X114" s="18">
        <v>40.117161377682599</v>
      </c>
      <c r="Y114" s="18">
        <v>19.5782063311974</v>
      </c>
      <c r="Z114" s="18">
        <v>40.208190573340602</v>
      </c>
      <c r="AA114" s="18">
        <v>9.6441717779357602E-2</v>
      </c>
      <c r="AB114" s="18">
        <v>36.714002835560997</v>
      </c>
      <c r="AC114" s="18">
        <v>3.49418773777957</v>
      </c>
      <c r="AD114" s="18">
        <v>2.0490723562227902</v>
      </c>
      <c r="AE114" s="18">
        <v>10.5071637790394</v>
      </c>
      <c r="AF114" s="18">
        <v>5.9704878086837097</v>
      </c>
      <c r="AG114" s="18">
        <v>7.9483767449601599</v>
      </c>
      <c r="AH114" s="18">
        <v>100.065812860132</v>
      </c>
      <c r="AI114" s="18">
        <v>0.971907705618406</v>
      </c>
      <c r="AJ114" s="18">
        <v>8.6902387000133494</v>
      </c>
      <c r="AK114" s="18">
        <v>155.26937067161199</v>
      </c>
      <c r="AL114" s="19">
        <v>125.73186264967499</v>
      </c>
    </row>
    <row r="115" spans="1:38" ht="16">
      <c r="A115" s="131"/>
      <c r="B115" s="1">
        <v>14.705882352941201</v>
      </c>
      <c r="C115" s="1">
        <v>14.1711229946524</v>
      </c>
      <c r="D115" s="1">
        <v>8.0213903743315509</v>
      </c>
      <c r="E115" s="1">
        <v>12.032085561497301</v>
      </c>
      <c r="F115" s="1">
        <v>23.262032085561501</v>
      </c>
      <c r="G115" s="1">
        <v>5.3475935828876997</v>
      </c>
      <c r="H115" s="1">
        <v>9.6256684491978604</v>
      </c>
      <c r="I115" s="1">
        <v>12.834224598930501</v>
      </c>
      <c r="K115" s="10"/>
      <c r="L115" s="18">
        <v>22.338731966366701</v>
      </c>
      <c r="M115" s="18">
        <v>0.22324039877226401</v>
      </c>
      <c r="N115" s="18">
        <v>17.778429411315901</v>
      </c>
      <c r="O115" s="18">
        <v>9.1010956540440502E-2</v>
      </c>
      <c r="P115" s="18">
        <v>18.292302148179601</v>
      </c>
      <c r="Q115" s="18">
        <v>1.06266378424549</v>
      </c>
      <c r="R115" s="18">
        <v>14.6928411039269</v>
      </c>
      <c r="S115" s="18">
        <v>2.4609113316598701</v>
      </c>
      <c r="T115" s="18">
        <v>19.560250399974301</v>
      </c>
      <c r="U115" s="18">
        <v>5.4307612389171396E-3</v>
      </c>
      <c r="V115" s="18">
        <v>0.28337988899279198</v>
      </c>
      <c r="W115" s="18">
        <v>3.2108078487867702</v>
      </c>
      <c r="X115" s="18">
        <v>40.117161377682599</v>
      </c>
      <c r="Y115" s="18">
        <v>19.5782063311974</v>
      </c>
      <c r="Z115" s="18">
        <v>40.208190573340602</v>
      </c>
      <c r="AA115" s="18">
        <v>9.6441717779357602E-2</v>
      </c>
      <c r="AB115" s="18">
        <v>36.714002835560997</v>
      </c>
      <c r="AC115" s="18">
        <v>3.49418773777957</v>
      </c>
      <c r="AD115" s="18">
        <v>2.0490723562227902</v>
      </c>
      <c r="AE115" s="18">
        <v>10.5071637790394</v>
      </c>
      <c r="AF115" s="18">
        <v>5.9704878086837097</v>
      </c>
      <c r="AG115" s="18">
        <v>7.9483767449601599</v>
      </c>
      <c r="AH115" s="18">
        <v>100.065812860132</v>
      </c>
      <c r="AI115" s="18">
        <v>0.971907705618406</v>
      </c>
      <c r="AJ115" s="18">
        <v>8.6902387000133494</v>
      </c>
      <c r="AK115" s="18">
        <v>155.26937067161199</v>
      </c>
      <c r="AL115" s="19">
        <v>125.73186264967499</v>
      </c>
    </row>
    <row r="116" spans="1:38" ht="16">
      <c r="A116" s="131"/>
      <c r="B116" s="1">
        <v>8.9506172839506206</v>
      </c>
      <c r="C116" s="1">
        <v>10.185185185185199</v>
      </c>
      <c r="D116" s="1">
        <v>9.5679012345679002</v>
      </c>
      <c r="E116" s="1">
        <v>13.8888888888889</v>
      </c>
      <c r="F116" s="1">
        <v>26.543209876543202</v>
      </c>
      <c r="G116" s="1">
        <v>6.4814814814814801</v>
      </c>
      <c r="H116" s="1">
        <v>11.419753086419799</v>
      </c>
      <c r="I116" s="1">
        <v>12.962962962962999</v>
      </c>
      <c r="K116" s="30"/>
      <c r="L116" s="21">
        <v>22.338731966366701</v>
      </c>
      <c r="M116" s="21">
        <v>0.22324039877226401</v>
      </c>
      <c r="N116" s="21">
        <v>17.778429411315901</v>
      </c>
      <c r="O116" s="21">
        <v>9.1010956540440502E-2</v>
      </c>
      <c r="P116" s="21">
        <v>18.292302148179601</v>
      </c>
      <c r="Q116" s="21">
        <v>1.06266378424549</v>
      </c>
      <c r="R116" s="21">
        <v>14.6928411039269</v>
      </c>
      <c r="S116" s="21">
        <v>2.4609113316598701</v>
      </c>
      <c r="T116" s="21">
        <v>19.560250399974301</v>
      </c>
      <c r="U116" s="21">
        <v>5.4307612389171396E-3</v>
      </c>
      <c r="V116" s="21">
        <v>0.28337988899279198</v>
      </c>
      <c r="W116" s="21">
        <v>3.2108078487867702</v>
      </c>
      <c r="X116" s="21">
        <v>40.117161377682599</v>
      </c>
      <c r="Y116" s="21">
        <v>19.5782063311974</v>
      </c>
      <c r="Z116" s="21">
        <v>40.208190573340602</v>
      </c>
      <c r="AA116" s="21">
        <v>9.6441717779357602E-2</v>
      </c>
      <c r="AB116" s="21">
        <v>36.714002835560997</v>
      </c>
      <c r="AC116" s="21">
        <v>3.49418773777957</v>
      </c>
      <c r="AD116" s="21">
        <v>2.0490723562227902</v>
      </c>
      <c r="AE116" s="21">
        <v>10.5071637790394</v>
      </c>
      <c r="AF116" s="21">
        <v>5.9704878086837097</v>
      </c>
      <c r="AG116" s="21">
        <v>7.9483767449601599</v>
      </c>
      <c r="AH116" s="21">
        <v>100.065812860132</v>
      </c>
      <c r="AI116" s="21">
        <v>0.971907705618406</v>
      </c>
      <c r="AJ116" s="21">
        <v>8.6902387000133494</v>
      </c>
      <c r="AK116" s="21">
        <v>155.26937067161199</v>
      </c>
      <c r="AL116" s="22">
        <v>125.73186264967499</v>
      </c>
    </row>
    <row r="117" spans="1:38">
      <c r="A117" s="23" t="s">
        <v>38</v>
      </c>
      <c r="B117" s="24">
        <f t="shared" ref="B117:I117" si="14">AVERAGE(B108:B116)</f>
        <v>9.6600422864210724</v>
      </c>
      <c r="C117" s="24">
        <f t="shared" si="14"/>
        <v>11.624364153086981</v>
      </c>
      <c r="D117" s="24">
        <f t="shared" si="14"/>
        <v>11.095971776866527</v>
      </c>
      <c r="E117" s="24">
        <f t="shared" si="14"/>
        <v>9.6923959668963082</v>
      </c>
      <c r="F117" s="24">
        <f t="shared" si="14"/>
        <v>24.223450751832885</v>
      </c>
      <c r="G117" s="24">
        <f t="shared" si="14"/>
        <v>4.5369123475217101</v>
      </c>
      <c r="H117" s="24">
        <f t="shared" si="14"/>
        <v>13.150383865126431</v>
      </c>
      <c r="I117" s="24">
        <f t="shared" si="14"/>
        <v>16.016478852248081</v>
      </c>
    </row>
    <row r="118" spans="1:38">
      <c r="A118" s="2" t="s">
        <v>39</v>
      </c>
      <c r="B118" s="24">
        <f t="shared" ref="B118:I118" si="15">STDEV(B108:B116)</f>
        <v>3.2678392318830869</v>
      </c>
      <c r="C118" s="24">
        <f t="shared" si="15"/>
        <v>1.7876879009134066</v>
      </c>
      <c r="D118" s="24">
        <f t="shared" si="15"/>
        <v>1.8996173116962232</v>
      </c>
      <c r="E118" s="24">
        <f t="shared" si="15"/>
        <v>3.1986660665200546</v>
      </c>
      <c r="F118" s="24">
        <f t="shared" si="15"/>
        <v>2.6325487414543134</v>
      </c>
      <c r="G118" s="24">
        <f t="shared" si="15"/>
        <v>1.3778676026583592</v>
      </c>
      <c r="H118" s="24">
        <f t="shared" si="15"/>
        <v>3.2004983781799048</v>
      </c>
      <c r="I118" s="24">
        <f t="shared" si="15"/>
        <v>6.1797520351469499</v>
      </c>
    </row>
    <row r="120" spans="1:38" ht="16">
      <c r="A120" s="131" t="s">
        <v>48</v>
      </c>
      <c r="B120" s="1">
        <v>20.2247191011236</v>
      </c>
      <c r="C120" s="1">
        <v>10.955056179775299</v>
      </c>
      <c r="D120" s="1">
        <v>16.2921348314607</v>
      </c>
      <c r="E120" s="1">
        <v>19.101123595505602</v>
      </c>
      <c r="F120" s="1">
        <v>14.3258426966292</v>
      </c>
      <c r="G120" s="1">
        <v>6.7415730337078701</v>
      </c>
      <c r="H120" s="1">
        <v>10.3932584269663</v>
      </c>
      <c r="I120" s="1">
        <v>1.9662921348314599</v>
      </c>
      <c r="K120" s="13"/>
      <c r="L120" s="32">
        <v>20.666166872022</v>
      </c>
      <c r="M120" s="32">
        <v>0.30995136305383802</v>
      </c>
      <c r="N120" s="32">
        <v>18.295187115234199</v>
      </c>
      <c r="O120" s="32">
        <v>8.5850976602736204E-2</v>
      </c>
      <c r="P120" s="32">
        <v>16.890788317747202</v>
      </c>
      <c r="Q120" s="32">
        <v>0.95145196385291497</v>
      </c>
      <c r="R120" s="32">
        <v>13.9798079994197</v>
      </c>
      <c r="S120" s="32">
        <v>1.6124205672446701</v>
      </c>
      <c r="T120" s="32">
        <v>22.829513503180699</v>
      </c>
      <c r="U120" s="32">
        <v>0.109209255783901</v>
      </c>
      <c r="V120" s="32">
        <v>0.47028752099729798</v>
      </c>
      <c r="W120" s="32">
        <v>3.7993645448608899</v>
      </c>
      <c r="X120" s="32">
        <v>38.961353987256203</v>
      </c>
      <c r="Y120" s="32">
        <v>18.1521916446539</v>
      </c>
      <c r="Z120" s="32">
        <v>42.691394135703199</v>
      </c>
      <c r="AA120" s="32">
        <v>0.195060232386637</v>
      </c>
      <c r="AB120" s="32">
        <v>38.421742069845003</v>
      </c>
      <c r="AC120" s="32">
        <v>4.2696520658581898</v>
      </c>
      <c r="AD120" s="32">
        <v>2.1463718954692101</v>
      </c>
      <c r="AE120" s="32">
        <v>8.9987993113256994</v>
      </c>
      <c r="AF120" s="32">
        <v>8.6700754650559908</v>
      </c>
      <c r="AG120" s="32">
        <v>14.1585352897056</v>
      </c>
      <c r="AH120" s="32">
        <v>66.675515372495298</v>
      </c>
      <c r="AI120" s="32">
        <v>1.0831458408611601</v>
      </c>
      <c r="AJ120" s="32">
        <v>10.001200832856901</v>
      </c>
      <c r="AK120" s="32">
        <v>167.414748232102</v>
      </c>
      <c r="AL120" s="33">
        <v>142.193149422619</v>
      </c>
    </row>
    <row r="121" spans="1:38" ht="16">
      <c r="A121" s="131"/>
      <c r="B121" s="1">
        <v>15.6695156695157</v>
      </c>
      <c r="C121" s="1">
        <v>9.4017094017094003</v>
      </c>
      <c r="D121" s="1">
        <v>9.4017094017094003</v>
      </c>
      <c r="E121" s="1">
        <v>15.6695156695157</v>
      </c>
      <c r="F121" s="1">
        <v>20.7977207977208</v>
      </c>
      <c r="G121" s="1">
        <v>11.965811965812</v>
      </c>
      <c r="H121" s="1">
        <v>11.6809116809117</v>
      </c>
      <c r="I121" s="1">
        <v>5.4131054131054102</v>
      </c>
      <c r="K121" s="10"/>
      <c r="L121" s="34">
        <v>20.666166872022</v>
      </c>
      <c r="M121" s="34">
        <v>0.30995136305383802</v>
      </c>
      <c r="N121" s="34">
        <v>18.295187115234199</v>
      </c>
      <c r="O121" s="34">
        <v>8.5850976602736204E-2</v>
      </c>
      <c r="P121" s="34">
        <v>16.890788317747202</v>
      </c>
      <c r="Q121" s="34">
        <v>0.95145196385291497</v>
      </c>
      <c r="R121" s="34">
        <v>13.9798079994197</v>
      </c>
      <c r="S121" s="34">
        <v>1.6124205672446701</v>
      </c>
      <c r="T121" s="34">
        <v>22.829513503180699</v>
      </c>
      <c r="U121" s="34">
        <v>0.109209255783901</v>
      </c>
      <c r="V121" s="34">
        <v>0.47028752099729798</v>
      </c>
      <c r="W121" s="34">
        <v>3.7993645448608899</v>
      </c>
      <c r="X121" s="34">
        <v>38.961353987256203</v>
      </c>
      <c r="Y121" s="34">
        <v>18.1521916446539</v>
      </c>
      <c r="Z121" s="34">
        <v>42.691394135703199</v>
      </c>
      <c r="AA121" s="34">
        <v>0.195060232386637</v>
      </c>
      <c r="AB121" s="34">
        <v>38.421742069845003</v>
      </c>
      <c r="AC121" s="34">
        <v>4.2696520658581898</v>
      </c>
      <c r="AD121" s="34">
        <v>2.1463718954692101</v>
      </c>
      <c r="AE121" s="34">
        <v>8.9987993113256994</v>
      </c>
      <c r="AF121" s="34">
        <v>8.6700754650559908</v>
      </c>
      <c r="AG121" s="34">
        <v>14.1585352897056</v>
      </c>
      <c r="AH121" s="34">
        <v>66.675515372495298</v>
      </c>
      <c r="AI121" s="34">
        <v>1.0831458408611601</v>
      </c>
      <c r="AJ121" s="34">
        <v>10.001200832856901</v>
      </c>
      <c r="AK121" s="34">
        <v>167.414748232102</v>
      </c>
      <c r="AL121" s="35">
        <v>142.193149422619</v>
      </c>
    </row>
    <row r="122" spans="1:38" ht="16">
      <c r="A122" s="131"/>
      <c r="B122" s="1">
        <v>8.1632653061224492</v>
      </c>
      <c r="C122" s="1">
        <v>11.2244897959184</v>
      </c>
      <c r="D122" s="1">
        <v>12.244897959183699</v>
      </c>
      <c r="E122" s="1">
        <v>14.030612244898</v>
      </c>
      <c r="F122" s="1">
        <v>18.877551020408202</v>
      </c>
      <c r="G122" s="1">
        <v>17.091836734693899</v>
      </c>
      <c r="H122" s="1">
        <v>13.7755102040816</v>
      </c>
      <c r="I122" s="1">
        <v>4.5918367346938798</v>
      </c>
      <c r="K122" s="10"/>
      <c r="L122" s="34">
        <v>20.666166872022</v>
      </c>
      <c r="M122" s="34">
        <v>0.30995136305383802</v>
      </c>
      <c r="N122" s="34">
        <v>18.295187115234199</v>
      </c>
      <c r="O122" s="34">
        <v>8.5850976602736204E-2</v>
      </c>
      <c r="P122" s="34">
        <v>16.890788317747202</v>
      </c>
      <c r="Q122" s="34">
        <v>0.95145196385291497</v>
      </c>
      <c r="R122" s="34">
        <v>13.9798079994197</v>
      </c>
      <c r="S122" s="34">
        <v>1.6124205672446701</v>
      </c>
      <c r="T122" s="34">
        <v>22.829513503180699</v>
      </c>
      <c r="U122" s="34">
        <v>0.109209255783901</v>
      </c>
      <c r="V122" s="34">
        <v>0.47028752099729798</v>
      </c>
      <c r="W122" s="34">
        <v>3.7993645448608899</v>
      </c>
      <c r="X122" s="34">
        <v>38.961353987256203</v>
      </c>
      <c r="Y122" s="34">
        <v>18.1521916446539</v>
      </c>
      <c r="Z122" s="34">
        <v>42.691394135703199</v>
      </c>
      <c r="AA122" s="34">
        <v>0.195060232386637</v>
      </c>
      <c r="AB122" s="34">
        <v>38.421742069845003</v>
      </c>
      <c r="AC122" s="34">
        <v>4.2696520658581898</v>
      </c>
      <c r="AD122" s="34">
        <v>2.1463718954692101</v>
      </c>
      <c r="AE122" s="34">
        <v>8.9987993113256994</v>
      </c>
      <c r="AF122" s="34">
        <v>8.6700754650559908</v>
      </c>
      <c r="AG122" s="34">
        <v>14.1585352897056</v>
      </c>
      <c r="AH122" s="34">
        <v>66.675515372495298</v>
      </c>
      <c r="AI122" s="34">
        <v>1.0831458408611601</v>
      </c>
      <c r="AJ122" s="34">
        <v>10.001200832856901</v>
      </c>
      <c r="AK122" s="34">
        <v>167.414748232102</v>
      </c>
      <c r="AL122" s="35">
        <v>142.193149422619</v>
      </c>
    </row>
    <row r="123" spans="1:38" ht="16">
      <c r="A123" s="131"/>
      <c r="B123" s="1">
        <v>5.3956834532374103</v>
      </c>
      <c r="C123" s="1">
        <v>23.741007194244599</v>
      </c>
      <c r="D123" s="1">
        <v>15.4676258992806</v>
      </c>
      <c r="E123" s="1">
        <v>17.985611510791401</v>
      </c>
      <c r="F123" s="1">
        <v>14.7482014388489</v>
      </c>
      <c r="G123" s="1">
        <v>3.5971223021582701</v>
      </c>
      <c r="H123" s="1">
        <v>8.2733812949640306</v>
      </c>
      <c r="I123" s="1">
        <v>10.791366906474799</v>
      </c>
      <c r="K123" s="10"/>
      <c r="L123" s="34">
        <v>20.666166872022</v>
      </c>
      <c r="M123" s="34">
        <v>0.30995136305383802</v>
      </c>
      <c r="N123" s="34">
        <v>18.295187115234199</v>
      </c>
      <c r="O123" s="34">
        <v>8.5850976602736204E-2</v>
      </c>
      <c r="P123" s="34">
        <v>16.890788317747202</v>
      </c>
      <c r="Q123" s="34">
        <v>0.95145196385291497</v>
      </c>
      <c r="R123" s="34">
        <v>13.9798079994197</v>
      </c>
      <c r="S123" s="34">
        <v>1.6124205672446701</v>
      </c>
      <c r="T123" s="34">
        <v>22.829513503180699</v>
      </c>
      <c r="U123" s="34">
        <v>0.109209255783901</v>
      </c>
      <c r="V123" s="34">
        <v>0.47028752099729798</v>
      </c>
      <c r="W123" s="34">
        <v>3.7993645448608899</v>
      </c>
      <c r="X123" s="34">
        <v>38.961353987256203</v>
      </c>
      <c r="Y123" s="34">
        <v>18.1521916446539</v>
      </c>
      <c r="Z123" s="34">
        <v>42.691394135703199</v>
      </c>
      <c r="AA123" s="34">
        <v>0.195060232386637</v>
      </c>
      <c r="AB123" s="34">
        <v>38.421742069845003</v>
      </c>
      <c r="AC123" s="34">
        <v>4.2696520658581898</v>
      </c>
      <c r="AD123" s="34">
        <v>2.1463718954692101</v>
      </c>
      <c r="AE123" s="34">
        <v>8.9987993113256994</v>
      </c>
      <c r="AF123" s="34">
        <v>8.6700754650559908</v>
      </c>
      <c r="AG123" s="34">
        <v>14.1585352897056</v>
      </c>
      <c r="AH123" s="34">
        <v>66.675515372495298</v>
      </c>
      <c r="AI123" s="34">
        <v>1.0831458408611601</v>
      </c>
      <c r="AJ123" s="34">
        <v>10.001200832856901</v>
      </c>
      <c r="AK123" s="34">
        <v>167.414748232102</v>
      </c>
      <c r="AL123" s="35">
        <v>142.193149422619</v>
      </c>
    </row>
    <row r="124" spans="1:38" ht="16">
      <c r="A124" s="131"/>
      <c r="B124" s="1">
        <v>9.9644128113879002</v>
      </c>
      <c r="C124" s="1">
        <v>18.861209964412801</v>
      </c>
      <c r="D124" s="1">
        <v>17.081850533807799</v>
      </c>
      <c r="E124" s="1">
        <v>9.9644128113879002</v>
      </c>
      <c r="F124" s="1">
        <v>15.6583629893238</v>
      </c>
      <c r="G124" s="1">
        <v>7.4733096085409301</v>
      </c>
      <c r="H124" s="1">
        <v>8.5409252669039208</v>
      </c>
      <c r="I124" s="1">
        <v>12.455516014234901</v>
      </c>
      <c r="K124" s="10"/>
      <c r="L124" s="34">
        <v>20.666166872022</v>
      </c>
      <c r="M124" s="34">
        <v>0.30995136305383802</v>
      </c>
      <c r="N124" s="34">
        <v>18.295187115234199</v>
      </c>
      <c r="O124" s="34">
        <v>8.5850976602736204E-2</v>
      </c>
      <c r="P124" s="34">
        <v>16.890788317747202</v>
      </c>
      <c r="Q124" s="34">
        <v>0.95145196385291497</v>
      </c>
      <c r="R124" s="34">
        <v>13.9798079994197</v>
      </c>
      <c r="S124" s="34">
        <v>1.6124205672446701</v>
      </c>
      <c r="T124" s="34">
        <v>22.829513503180699</v>
      </c>
      <c r="U124" s="34">
        <v>0.109209255783901</v>
      </c>
      <c r="V124" s="34">
        <v>0.47028752099729798</v>
      </c>
      <c r="W124" s="34">
        <v>3.7993645448608899</v>
      </c>
      <c r="X124" s="34">
        <v>38.961353987256203</v>
      </c>
      <c r="Y124" s="34">
        <v>18.1521916446539</v>
      </c>
      <c r="Z124" s="34">
        <v>42.691394135703199</v>
      </c>
      <c r="AA124" s="34">
        <v>0.195060232386637</v>
      </c>
      <c r="AB124" s="34">
        <v>38.421742069845003</v>
      </c>
      <c r="AC124" s="34">
        <v>4.2696520658581898</v>
      </c>
      <c r="AD124" s="34">
        <v>2.1463718954692101</v>
      </c>
      <c r="AE124" s="34">
        <v>8.9987993113256994</v>
      </c>
      <c r="AF124" s="34">
        <v>8.6700754650559908</v>
      </c>
      <c r="AG124" s="34">
        <v>14.1585352897056</v>
      </c>
      <c r="AH124" s="34">
        <v>66.675515372495298</v>
      </c>
      <c r="AI124" s="34">
        <v>1.0831458408611601</v>
      </c>
      <c r="AJ124" s="34">
        <v>10.001200832856901</v>
      </c>
      <c r="AK124" s="34">
        <v>167.414748232102</v>
      </c>
      <c r="AL124" s="35">
        <v>142.193149422619</v>
      </c>
    </row>
    <row r="125" spans="1:38" ht="16">
      <c r="A125" s="131"/>
      <c r="B125" s="1">
        <v>6.5972222222222197</v>
      </c>
      <c r="C125" s="1">
        <v>16.3194444444444</v>
      </c>
      <c r="D125" s="1">
        <v>19.4444444444444</v>
      </c>
      <c r="E125" s="1">
        <v>9.0277777777777803</v>
      </c>
      <c r="F125" s="1">
        <v>18.0555555555556</v>
      </c>
      <c r="G125" s="1">
        <v>4.5138888888888902</v>
      </c>
      <c r="H125" s="1">
        <v>17.7083333333333</v>
      </c>
      <c r="I125" s="1">
        <v>8.3333333333333304</v>
      </c>
      <c r="K125" s="10"/>
      <c r="L125" s="34">
        <v>20.666166872022</v>
      </c>
      <c r="M125" s="34">
        <v>0.30995136305383802</v>
      </c>
      <c r="N125" s="34">
        <v>18.295187115234199</v>
      </c>
      <c r="O125" s="34">
        <v>8.5850976602736204E-2</v>
      </c>
      <c r="P125" s="34">
        <v>16.890788317747202</v>
      </c>
      <c r="Q125" s="34">
        <v>0.95145196385291497</v>
      </c>
      <c r="R125" s="34">
        <v>13.9798079994197</v>
      </c>
      <c r="S125" s="34">
        <v>1.6124205672446701</v>
      </c>
      <c r="T125" s="34">
        <v>22.829513503180699</v>
      </c>
      <c r="U125" s="34">
        <v>0.109209255783901</v>
      </c>
      <c r="V125" s="34">
        <v>0.47028752099729798</v>
      </c>
      <c r="W125" s="34">
        <v>3.7993645448608899</v>
      </c>
      <c r="X125" s="34">
        <v>38.961353987256203</v>
      </c>
      <c r="Y125" s="34">
        <v>18.1521916446539</v>
      </c>
      <c r="Z125" s="34">
        <v>42.691394135703199</v>
      </c>
      <c r="AA125" s="34">
        <v>0.195060232386637</v>
      </c>
      <c r="AB125" s="34">
        <v>38.421742069845003</v>
      </c>
      <c r="AC125" s="34">
        <v>4.2696520658581898</v>
      </c>
      <c r="AD125" s="34">
        <v>2.1463718954692101</v>
      </c>
      <c r="AE125" s="34">
        <v>8.9987993113256994</v>
      </c>
      <c r="AF125" s="34">
        <v>8.6700754650559908</v>
      </c>
      <c r="AG125" s="34">
        <v>14.1585352897056</v>
      </c>
      <c r="AH125" s="34">
        <v>66.675515372495298</v>
      </c>
      <c r="AI125" s="34">
        <v>1.0831458408611601</v>
      </c>
      <c r="AJ125" s="34">
        <v>10.001200832856901</v>
      </c>
      <c r="AK125" s="34">
        <v>167.414748232102</v>
      </c>
      <c r="AL125" s="35">
        <v>142.193149422619</v>
      </c>
    </row>
    <row r="126" spans="1:38" ht="16">
      <c r="A126" s="131"/>
      <c r="B126" s="1">
        <v>9.8484848484848495</v>
      </c>
      <c r="C126" s="1">
        <v>19.696969696969699</v>
      </c>
      <c r="D126" s="1">
        <v>14.0151515151515</v>
      </c>
      <c r="E126" s="1">
        <v>9.4696969696969706</v>
      </c>
      <c r="F126" s="1">
        <v>18.939393939393899</v>
      </c>
      <c r="G126" s="1">
        <v>7.5757575757575797</v>
      </c>
      <c r="H126" s="1">
        <v>12.1212121212121</v>
      </c>
      <c r="I126" s="1">
        <v>8.3333333333333304</v>
      </c>
      <c r="K126" s="10"/>
      <c r="L126" s="34">
        <v>20.666166872022</v>
      </c>
      <c r="M126" s="34">
        <v>0.30995136305383802</v>
      </c>
      <c r="N126" s="34">
        <v>18.295187115234199</v>
      </c>
      <c r="O126" s="34">
        <v>8.5850976602736204E-2</v>
      </c>
      <c r="P126" s="34">
        <v>16.890788317747202</v>
      </c>
      <c r="Q126" s="34">
        <v>0.95145196385291497</v>
      </c>
      <c r="R126" s="34">
        <v>13.9798079994197</v>
      </c>
      <c r="S126" s="34">
        <v>1.6124205672446701</v>
      </c>
      <c r="T126" s="34">
        <v>22.829513503180699</v>
      </c>
      <c r="U126" s="34">
        <v>0.109209255783901</v>
      </c>
      <c r="V126" s="34">
        <v>0.47028752099729798</v>
      </c>
      <c r="W126" s="34">
        <v>3.7993645448608899</v>
      </c>
      <c r="X126" s="34">
        <v>38.961353987256203</v>
      </c>
      <c r="Y126" s="34">
        <v>18.1521916446539</v>
      </c>
      <c r="Z126" s="34">
        <v>42.691394135703199</v>
      </c>
      <c r="AA126" s="34">
        <v>0.195060232386637</v>
      </c>
      <c r="AB126" s="34">
        <v>38.421742069845003</v>
      </c>
      <c r="AC126" s="34">
        <v>4.2696520658581898</v>
      </c>
      <c r="AD126" s="34">
        <v>2.1463718954692101</v>
      </c>
      <c r="AE126" s="34">
        <v>8.9987993113256994</v>
      </c>
      <c r="AF126" s="34">
        <v>8.6700754650559908</v>
      </c>
      <c r="AG126" s="34">
        <v>14.1585352897056</v>
      </c>
      <c r="AH126" s="34">
        <v>66.675515372495298</v>
      </c>
      <c r="AI126" s="34">
        <v>1.0831458408611601</v>
      </c>
      <c r="AJ126" s="34">
        <v>10.001200832856901</v>
      </c>
      <c r="AK126" s="34">
        <v>167.414748232102</v>
      </c>
      <c r="AL126" s="35">
        <v>142.193149422619</v>
      </c>
    </row>
    <row r="127" spans="1:38" ht="16">
      <c r="A127" s="131"/>
      <c r="B127" s="1">
        <v>4.6979865771812097</v>
      </c>
      <c r="C127" s="1">
        <v>20.469798657718101</v>
      </c>
      <c r="D127" s="1">
        <v>20.134228187919501</v>
      </c>
      <c r="E127" s="1">
        <v>7.0469798657718101</v>
      </c>
      <c r="F127" s="1">
        <v>14.7651006711409</v>
      </c>
      <c r="G127" s="1">
        <v>7.3825503355704702</v>
      </c>
      <c r="H127" s="1">
        <v>13.087248322147699</v>
      </c>
      <c r="I127" s="1">
        <v>12.416107382550299</v>
      </c>
      <c r="K127" s="10"/>
      <c r="L127" s="34">
        <v>20.666166872022</v>
      </c>
      <c r="M127" s="34">
        <v>0.30995136305383802</v>
      </c>
      <c r="N127" s="34">
        <v>18.295187115234199</v>
      </c>
      <c r="O127" s="34">
        <v>8.5850976602736204E-2</v>
      </c>
      <c r="P127" s="34">
        <v>16.890788317747202</v>
      </c>
      <c r="Q127" s="34">
        <v>0.95145196385291497</v>
      </c>
      <c r="R127" s="34">
        <v>13.9798079994197</v>
      </c>
      <c r="S127" s="34">
        <v>1.6124205672446701</v>
      </c>
      <c r="T127" s="34">
        <v>22.829513503180699</v>
      </c>
      <c r="U127" s="34">
        <v>0.109209255783901</v>
      </c>
      <c r="V127" s="34">
        <v>0.47028752099729798</v>
      </c>
      <c r="W127" s="34">
        <v>3.7993645448608899</v>
      </c>
      <c r="X127" s="34">
        <v>38.961353987256203</v>
      </c>
      <c r="Y127" s="34">
        <v>18.1521916446539</v>
      </c>
      <c r="Z127" s="34">
        <v>42.691394135703199</v>
      </c>
      <c r="AA127" s="34">
        <v>0.195060232386637</v>
      </c>
      <c r="AB127" s="34">
        <v>38.421742069845003</v>
      </c>
      <c r="AC127" s="34">
        <v>4.2696520658581898</v>
      </c>
      <c r="AD127" s="34">
        <v>2.1463718954692101</v>
      </c>
      <c r="AE127" s="34">
        <v>8.9987993113256994</v>
      </c>
      <c r="AF127" s="34">
        <v>8.6700754650559908</v>
      </c>
      <c r="AG127" s="34">
        <v>14.1585352897056</v>
      </c>
      <c r="AH127" s="34">
        <v>66.675515372495298</v>
      </c>
      <c r="AI127" s="34">
        <v>1.0831458408611601</v>
      </c>
      <c r="AJ127" s="34">
        <v>10.001200832856901</v>
      </c>
      <c r="AK127" s="34">
        <v>167.414748232102</v>
      </c>
      <c r="AL127" s="35">
        <v>142.193149422619</v>
      </c>
    </row>
    <row r="128" spans="1:38" ht="16">
      <c r="A128" s="131"/>
      <c r="B128" s="1">
        <v>11.036789297658901</v>
      </c>
      <c r="C128" s="1">
        <v>20.735785953177299</v>
      </c>
      <c r="D128" s="1">
        <v>17.056856187291</v>
      </c>
      <c r="E128" s="1">
        <v>12.374581939799301</v>
      </c>
      <c r="F128" s="1">
        <v>14.715719063545199</v>
      </c>
      <c r="G128" s="1">
        <v>5.0167224080267596</v>
      </c>
      <c r="H128" s="1">
        <v>8.0267558528428093</v>
      </c>
      <c r="I128" s="1">
        <v>11.036789297658901</v>
      </c>
      <c r="K128" s="30"/>
      <c r="L128" s="36">
        <v>20.666166872022</v>
      </c>
      <c r="M128" s="36">
        <v>0.30995136305383802</v>
      </c>
      <c r="N128" s="36">
        <v>18.295187115234199</v>
      </c>
      <c r="O128" s="36">
        <v>8.5850976602736204E-2</v>
      </c>
      <c r="P128" s="36">
        <v>16.890788317747202</v>
      </c>
      <c r="Q128" s="36">
        <v>0.95145196385291497</v>
      </c>
      <c r="R128" s="36">
        <v>13.9798079994197</v>
      </c>
      <c r="S128" s="36">
        <v>1.6124205672446701</v>
      </c>
      <c r="T128" s="36">
        <v>22.829513503180699</v>
      </c>
      <c r="U128" s="36">
        <v>0.109209255783901</v>
      </c>
      <c r="V128" s="36">
        <v>0.47028752099729798</v>
      </c>
      <c r="W128" s="36">
        <v>3.7993645448608899</v>
      </c>
      <c r="X128" s="36">
        <v>38.961353987256203</v>
      </c>
      <c r="Y128" s="36">
        <v>18.1521916446539</v>
      </c>
      <c r="Z128" s="36">
        <v>42.691394135703199</v>
      </c>
      <c r="AA128" s="36">
        <v>0.195060232386637</v>
      </c>
      <c r="AB128" s="36">
        <v>38.421742069845003</v>
      </c>
      <c r="AC128" s="36">
        <v>4.2696520658581898</v>
      </c>
      <c r="AD128" s="36">
        <v>2.1463718954692101</v>
      </c>
      <c r="AE128" s="36">
        <v>8.9987993113256994</v>
      </c>
      <c r="AF128" s="36">
        <v>8.6700754650559908</v>
      </c>
      <c r="AG128" s="36">
        <v>14.1585352897056</v>
      </c>
      <c r="AH128" s="36">
        <v>66.675515372495298</v>
      </c>
      <c r="AI128" s="36">
        <v>1.0831458408611601</v>
      </c>
      <c r="AJ128" s="36">
        <v>10.001200832856901</v>
      </c>
      <c r="AK128" s="36">
        <v>167.414748232102</v>
      </c>
      <c r="AL128" s="37">
        <v>142.193149422619</v>
      </c>
    </row>
    <row r="129" spans="1:38">
      <c r="A129" s="23" t="s">
        <v>38</v>
      </c>
      <c r="B129" s="24">
        <f t="shared" ref="B129:I129" si="16">AVERAGE(B120:B128)</f>
        <v>10.177564365214915</v>
      </c>
      <c r="C129" s="24">
        <f t="shared" si="16"/>
        <v>16.82283014315222</v>
      </c>
      <c r="D129" s="24">
        <f t="shared" si="16"/>
        <v>15.682099884472068</v>
      </c>
      <c r="E129" s="24">
        <f t="shared" si="16"/>
        <v>12.74114582057161</v>
      </c>
      <c r="F129" s="24">
        <f t="shared" si="16"/>
        <v>16.764827574729612</v>
      </c>
      <c r="G129" s="24">
        <f t="shared" si="16"/>
        <v>7.9287303170174077</v>
      </c>
      <c r="H129" s="24">
        <f t="shared" si="16"/>
        <v>11.511948500373718</v>
      </c>
      <c r="I129" s="24">
        <f t="shared" si="16"/>
        <v>8.3708533944684778</v>
      </c>
    </row>
    <row r="130" spans="1:38">
      <c r="A130" s="2" t="s">
        <v>39</v>
      </c>
      <c r="B130" s="24">
        <f t="shared" ref="B130:I130" si="17">STDEV(B120:B128)</f>
        <v>5.0220420419096508</v>
      </c>
      <c r="C130" s="24">
        <f t="shared" si="17"/>
        <v>5.1233175634511037</v>
      </c>
      <c r="D130" s="24">
        <f t="shared" si="17"/>
        <v>3.3963300059549737</v>
      </c>
      <c r="E130" s="24">
        <f t="shared" si="17"/>
        <v>4.22716560348253</v>
      </c>
      <c r="F130" s="24">
        <f t="shared" si="17"/>
        <v>2.4124673875154734</v>
      </c>
      <c r="G130" s="24">
        <f t="shared" si="17"/>
        <v>4.2012492228741749</v>
      </c>
      <c r="H130" s="24">
        <f t="shared" si="17"/>
        <v>3.1447088239151135</v>
      </c>
      <c r="I130" s="24">
        <f t="shared" si="17"/>
        <v>3.7091964918574996</v>
      </c>
    </row>
    <row r="132" spans="1:38" ht="16">
      <c r="A132" s="131" t="s">
        <v>49</v>
      </c>
      <c r="B132" s="1">
        <v>7.3015873015872996</v>
      </c>
      <c r="C132" s="1">
        <v>10.476190476190499</v>
      </c>
      <c r="D132" s="1">
        <v>12.380952380952399</v>
      </c>
      <c r="E132" s="1">
        <v>7.6190476190476204</v>
      </c>
      <c r="F132" s="1">
        <v>25.0793650793651</v>
      </c>
      <c r="G132" s="1">
        <v>9.2063492063492092</v>
      </c>
      <c r="H132" s="1">
        <v>18.412698412698401</v>
      </c>
      <c r="I132" s="1">
        <v>9.5238095238095202</v>
      </c>
      <c r="K132" s="13"/>
      <c r="L132" s="26">
        <v>21.822396963155601</v>
      </c>
      <c r="M132" s="26">
        <v>0.21116392909359799</v>
      </c>
      <c r="N132" s="26">
        <v>17.229762482942601</v>
      </c>
      <c r="O132" s="26">
        <v>6.13433146787098E-2</v>
      </c>
      <c r="P132" s="26">
        <v>14.688043168274699</v>
      </c>
      <c r="Q132" s="26">
        <v>1.2921921690923399</v>
      </c>
      <c r="R132" s="26">
        <v>13.725943549549299</v>
      </c>
      <c r="S132" s="26">
        <v>1.68437408343315</v>
      </c>
      <c r="T132" s="26">
        <v>23.2645879129335</v>
      </c>
      <c r="U132" s="26">
        <v>7.5731031714680305E-2</v>
      </c>
      <c r="V132" s="26">
        <v>0.29716341744012997</v>
      </c>
      <c r="W132" s="26">
        <v>5.6472979776917702</v>
      </c>
      <c r="X132" s="26">
        <v>39.052159446098102</v>
      </c>
      <c r="Y132" s="26">
        <v>16.1913992664606</v>
      </c>
      <c r="Z132" s="26">
        <v>44.619366941047801</v>
      </c>
      <c r="AA132" s="26">
        <v>0.13707434639339</v>
      </c>
      <c r="AB132" s="26">
        <v>38.674905545915898</v>
      </c>
      <c r="AC132" s="26">
        <v>5.9444613951319001</v>
      </c>
      <c r="AD132" s="26">
        <v>2.4119076309230398</v>
      </c>
      <c r="AE132" s="26">
        <v>6.5060403247951104</v>
      </c>
      <c r="AF132" s="26">
        <v>8.14898761774616</v>
      </c>
      <c r="AG132" s="26">
        <v>13.8120077610757</v>
      </c>
      <c r="AH132" s="26">
        <v>103.343393243468</v>
      </c>
      <c r="AI132" s="26">
        <v>1.1730468303741</v>
      </c>
      <c r="AJ132" s="26">
        <v>13.3226036196028</v>
      </c>
      <c r="AK132" s="26">
        <v>177.12436522094399</v>
      </c>
      <c r="AL132" s="28">
        <v>157.51919267598601</v>
      </c>
    </row>
    <row r="133" spans="1:38" ht="16">
      <c r="A133" s="131"/>
      <c r="B133" s="1">
        <v>13.753581661891101</v>
      </c>
      <c r="C133" s="1">
        <v>15.472779369627499</v>
      </c>
      <c r="D133" s="1">
        <v>15.472779369627499</v>
      </c>
      <c r="E133" s="1">
        <v>15.186246418338101</v>
      </c>
      <c r="F133" s="1">
        <v>17.765042979942699</v>
      </c>
      <c r="G133" s="1">
        <v>6.3037249283667602</v>
      </c>
      <c r="H133" s="1">
        <v>5.7306590257879702</v>
      </c>
      <c r="I133" s="1">
        <v>10.3151862464183</v>
      </c>
      <c r="K133" s="10"/>
      <c r="L133" s="18">
        <v>21.822396963155601</v>
      </c>
      <c r="M133" s="18">
        <v>0.21116392909359799</v>
      </c>
      <c r="N133" s="18">
        <v>17.229762482942601</v>
      </c>
      <c r="O133" s="18">
        <v>6.13433146787098E-2</v>
      </c>
      <c r="P133" s="18">
        <v>14.688043168274699</v>
      </c>
      <c r="Q133" s="18">
        <v>1.2921921690923399</v>
      </c>
      <c r="R133" s="18">
        <v>13.725943549549299</v>
      </c>
      <c r="S133" s="18">
        <v>1.68437408343315</v>
      </c>
      <c r="T133" s="18">
        <v>23.2645879129335</v>
      </c>
      <c r="U133" s="18">
        <v>7.5731031714680305E-2</v>
      </c>
      <c r="V133" s="18">
        <v>0.29716341744012997</v>
      </c>
      <c r="W133" s="18">
        <v>5.6472979776917702</v>
      </c>
      <c r="X133" s="18">
        <v>39.052159446098102</v>
      </c>
      <c r="Y133" s="18">
        <v>16.1913992664606</v>
      </c>
      <c r="Z133" s="18">
        <v>44.619366941047801</v>
      </c>
      <c r="AA133" s="18">
        <v>0.13707434639339</v>
      </c>
      <c r="AB133" s="18">
        <v>38.674905545915898</v>
      </c>
      <c r="AC133" s="18">
        <v>5.9444613951319001</v>
      </c>
      <c r="AD133" s="18">
        <v>2.4119076309230398</v>
      </c>
      <c r="AE133" s="18">
        <v>6.5060403247951104</v>
      </c>
      <c r="AF133" s="18">
        <v>8.14898761774616</v>
      </c>
      <c r="AG133" s="18">
        <v>13.8120077610757</v>
      </c>
      <c r="AH133" s="18">
        <v>103.343393243468</v>
      </c>
      <c r="AI133" s="18">
        <v>1.1730468303741</v>
      </c>
      <c r="AJ133" s="18">
        <v>13.3226036196028</v>
      </c>
      <c r="AK133" s="18">
        <v>177.12436522094399</v>
      </c>
      <c r="AL133" s="19">
        <v>157.51919267598601</v>
      </c>
    </row>
    <row r="134" spans="1:38" ht="16">
      <c r="A134" s="131"/>
      <c r="B134" s="1">
        <v>11.413043478260899</v>
      </c>
      <c r="C134" s="1">
        <v>16.847826086956498</v>
      </c>
      <c r="D134" s="1">
        <v>14.945652173913</v>
      </c>
      <c r="E134" s="1">
        <v>9.2391304347826093</v>
      </c>
      <c r="F134" s="1">
        <v>19.293478260869598</v>
      </c>
      <c r="G134" s="1">
        <v>4.3478260869565197</v>
      </c>
      <c r="H134" s="1">
        <v>11.413043478260899</v>
      </c>
      <c r="I134" s="1">
        <v>12.5</v>
      </c>
      <c r="K134" s="10"/>
      <c r="L134" s="18">
        <v>21.822396963155601</v>
      </c>
      <c r="M134" s="18">
        <v>0.21116392909359799</v>
      </c>
      <c r="N134" s="18">
        <v>17.229762482942601</v>
      </c>
      <c r="O134" s="18">
        <v>6.13433146787098E-2</v>
      </c>
      <c r="P134" s="18">
        <v>14.688043168274699</v>
      </c>
      <c r="Q134" s="18">
        <v>1.2921921690923399</v>
      </c>
      <c r="R134" s="18">
        <v>13.725943549549299</v>
      </c>
      <c r="S134" s="18">
        <v>1.68437408343315</v>
      </c>
      <c r="T134" s="18">
        <v>23.2645879129335</v>
      </c>
      <c r="U134" s="18">
        <v>7.5731031714680305E-2</v>
      </c>
      <c r="V134" s="18">
        <v>0.29716341744012997</v>
      </c>
      <c r="W134" s="18">
        <v>5.6472979776917702</v>
      </c>
      <c r="X134" s="18">
        <v>39.052159446098102</v>
      </c>
      <c r="Y134" s="18">
        <v>16.1913992664606</v>
      </c>
      <c r="Z134" s="18">
        <v>44.619366941047801</v>
      </c>
      <c r="AA134" s="18">
        <v>0.13707434639339</v>
      </c>
      <c r="AB134" s="18">
        <v>38.674905545915898</v>
      </c>
      <c r="AC134" s="18">
        <v>5.9444613951319001</v>
      </c>
      <c r="AD134" s="18">
        <v>2.4119076309230398</v>
      </c>
      <c r="AE134" s="18">
        <v>6.5060403247951104</v>
      </c>
      <c r="AF134" s="18">
        <v>8.14898761774616</v>
      </c>
      <c r="AG134" s="18">
        <v>13.8120077610757</v>
      </c>
      <c r="AH134" s="18">
        <v>103.343393243468</v>
      </c>
      <c r="AI134" s="18">
        <v>1.1730468303741</v>
      </c>
      <c r="AJ134" s="18">
        <v>13.3226036196028</v>
      </c>
      <c r="AK134" s="18">
        <v>177.12436522094399</v>
      </c>
      <c r="AL134" s="19">
        <v>157.51919267598601</v>
      </c>
    </row>
    <row r="135" spans="1:38" ht="16">
      <c r="A135" s="131"/>
      <c r="B135" s="1">
        <v>15.954415954416</v>
      </c>
      <c r="C135" s="1">
        <v>16.809116809116802</v>
      </c>
      <c r="D135" s="1">
        <v>11.396011396011399</v>
      </c>
      <c r="E135" s="1">
        <v>12.8205128205128</v>
      </c>
      <c r="F135" s="1">
        <v>15.384615384615399</v>
      </c>
      <c r="G135" s="1">
        <v>4.84330484330484</v>
      </c>
      <c r="H135" s="1">
        <v>11.6809116809117</v>
      </c>
      <c r="I135" s="1">
        <v>11.1111111111111</v>
      </c>
      <c r="K135" s="10"/>
      <c r="L135" s="18">
        <v>21.822396963155601</v>
      </c>
      <c r="M135" s="18">
        <v>0.21116392909359799</v>
      </c>
      <c r="N135" s="18">
        <v>17.229762482942601</v>
      </c>
      <c r="O135" s="18">
        <v>6.13433146787098E-2</v>
      </c>
      <c r="P135" s="18">
        <v>14.688043168274699</v>
      </c>
      <c r="Q135" s="18">
        <v>1.2921921690923399</v>
      </c>
      <c r="R135" s="18">
        <v>13.725943549549299</v>
      </c>
      <c r="S135" s="18">
        <v>1.68437408343315</v>
      </c>
      <c r="T135" s="18">
        <v>23.2645879129335</v>
      </c>
      <c r="U135" s="18">
        <v>7.5731031714680305E-2</v>
      </c>
      <c r="V135" s="18">
        <v>0.29716341744012997</v>
      </c>
      <c r="W135" s="18">
        <v>5.6472979776917702</v>
      </c>
      <c r="X135" s="18">
        <v>39.052159446098102</v>
      </c>
      <c r="Y135" s="18">
        <v>16.1913992664606</v>
      </c>
      <c r="Z135" s="18">
        <v>44.619366941047801</v>
      </c>
      <c r="AA135" s="18">
        <v>0.13707434639339</v>
      </c>
      <c r="AB135" s="18">
        <v>38.674905545915898</v>
      </c>
      <c r="AC135" s="18">
        <v>5.9444613951319001</v>
      </c>
      <c r="AD135" s="18">
        <v>2.4119076309230398</v>
      </c>
      <c r="AE135" s="18">
        <v>6.5060403247951104</v>
      </c>
      <c r="AF135" s="18">
        <v>8.14898761774616</v>
      </c>
      <c r="AG135" s="18">
        <v>13.8120077610757</v>
      </c>
      <c r="AH135" s="18">
        <v>103.343393243468</v>
      </c>
      <c r="AI135" s="18">
        <v>1.1730468303741</v>
      </c>
      <c r="AJ135" s="18">
        <v>13.3226036196028</v>
      </c>
      <c r="AK135" s="18">
        <v>177.12436522094399</v>
      </c>
      <c r="AL135" s="19">
        <v>157.51919267598601</v>
      </c>
    </row>
    <row r="136" spans="1:38" ht="16">
      <c r="A136" s="131"/>
      <c r="B136" s="1">
        <v>16.9184290030211</v>
      </c>
      <c r="C136" s="1">
        <v>14.5015105740181</v>
      </c>
      <c r="D136" s="1">
        <v>12.084592145015099</v>
      </c>
      <c r="E136" s="1">
        <v>13.2930513595166</v>
      </c>
      <c r="F136" s="1">
        <v>16.616314199395799</v>
      </c>
      <c r="G136" s="1">
        <v>6.0422960725075496</v>
      </c>
      <c r="H136" s="1">
        <v>9.3655589123867102</v>
      </c>
      <c r="I136" s="1">
        <v>11.178247734138999</v>
      </c>
      <c r="K136" s="10"/>
      <c r="L136" s="18">
        <v>21.822396963155601</v>
      </c>
      <c r="M136" s="18">
        <v>0.21116392909359799</v>
      </c>
      <c r="N136" s="18">
        <v>17.229762482942601</v>
      </c>
      <c r="O136" s="18">
        <v>6.13433146787098E-2</v>
      </c>
      <c r="P136" s="18">
        <v>14.688043168274699</v>
      </c>
      <c r="Q136" s="18">
        <v>1.2921921690923399</v>
      </c>
      <c r="R136" s="18">
        <v>13.725943549549299</v>
      </c>
      <c r="S136" s="18">
        <v>1.68437408343315</v>
      </c>
      <c r="T136" s="18">
        <v>23.2645879129335</v>
      </c>
      <c r="U136" s="18">
        <v>7.5731031714680305E-2</v>
      </c>
      <c r="V136" s="18">
        <v>0.29716341744012997</v>
      </c>
      <c r="W136" s="18">
        <v>5.6472979776917702</v>
      </c>
      <c r="X136" s="18">
        <v>39.052159446098102</v>
      </c>
      <c r="Y136" s="18">
        <v>16.1913992664606</v>
      </c>
      <c r="Z136" s="18">
        <v>44.619366941047801</v>
      </c>
      <c r="AA136" s="18">
        <v>0.13707434639339</v>
      </c>
      <c r="AB136" s="18">
        <v>38.674905545915898</v>
      </c>
      <c r="AC136" s="18">
        <v>5.9444613951319001</v>
      </c>
      <c r="AD136" s="18">
        <v>2.4119076309230398</v>
      </c>
      <c r="AE136" s="18">
        <v>6.5060403247951104</v>
      </c>
      <c r="AF136" s="18">
        <v>8.14898761774616</v>
      </c>
      <c r="AG136" s="18">
        <v>13.8120077610757</v>
      </c>
      <c r="AH136" s="18">
        <v>103.343393243468</v>
      </c>
      <c r="AI136" s="18">
        <v>1.1730468303741</v>
      </c>
      <c r="AJ136" s="18">
        <v>13.3226036196028</v>
      </c>
      <c r="AK136" s="18">
        <v>177.12436522094399</v>
      </c>
      <c r="AL136" s="19">
        <v>157.51919267598601</v>
      </c>
    </row>
    <row r="137" spans="1:38" ht="16">
      <c r="A137" s="131"/>
      <c r="B137" s="1">
        <v>19.452887537993899</v>
      </c>
      <c r="C137" s="1">
        <v>17.325227963525801</v>
      </c>
      <c r="D137" s="1">
        <v>10.942249240121599</v>
      </c>
      <c r="E137" s="1">
        <v>15.1975683890578</v>
      </c>
      <c r="F137" s="1">
        <v>15.1975683890578</v>
      </c>
      <c r="G137" s="1">
        <v>3.6474164133738598</v>
      </c>
      <c r="H137" s="1">
        <v>10.0303951367781</v>
      </c>
      <c r="I137" s="1">
        <v>8.2066869300911893</v>
      </c>
      <c r="K137" s="10"/>
      <c r="L137" s="18">
        <v>21.822396963155601</v>
      </c>
      <c r="M137" s="18">
        <v>0.21116392909359799</v>
      </c>
      <c r="N137" s="18">
        <v>17.229762482942601</v>
      </c>
      <c r="O137" s="18">
        <v>6.13433146787098E-2</v>
      </c>
      <c r="P137" s="18">
        <v>14.688043168274699</v>
      </c>
      <c r="Q137" s="18">
        <v>1.2921921690923399</v>
      </c>
      <c r="R137" s="18">
        <v>13.725943549549299</v>
      </c>
      <c r="S137" s="18">
        <v>1.68437408343315</v>
      </c>
      <c r="T137" s="18">
        <v>23.2645879129335</v>
      </c>
      <c r="U137" s="18">
        <v>7.5731031714680305E-2</v>
      </c>
      <c r="V137" s="18">
        <v>0.29716341744012997</v>
      </c>
      <c r="W137" s="18">
        <v>5.6472979776917702</v>
      </c>
      <c r="X137" s="18">
        <v>39.052159446098102</v>
      </c>
      <c r="Y137" s="18">
        <v>16.1913992664606</v>
      </c>
      <c r="Z137" s="18">
        <v>44.619366941047801</v>
      </c>
      <c r="AA137" s="18">
        <v>0.13707434639339</v>
      </c>
      <c r="AB137" s="18">
        <v>38.674905545915898</v>
      </c>
      <c r="AC137" s="18">
        <v>5.9444613951319001</v>
      </c>
      <c r="AD137" s="18">
        <v>2.4119076309230398</v>
      </c>
      <c r="AE137" s="18">
        <v>6.5060403247951104</v>
      </c>
      <c r="AF137" s="18">
        <v>8.14898761774616</v>
      </c>
      <c r="AG137" s="18">
        <v>13.8120077610757</v>
      </c>
      <c r="AH137" s="18">
        <v>103.343393243468</v>
      </c>
      <c r="AI137" s="18">
        <v>1.1730468303741</v>
      </c>
      <c r="AJ137" s="18">
        <v>13.3226036196028</v>
      </c>
      <c r="AK137" s="18">
        <v>177.12436522094399</v>
      </c>
      <c r="AL137" s="19">
        <v>157.51919267598601</v>
      </c>
    </row>
    <row r="138" spans="1:38" ht="16">
      <c r="A138" s="131"/>
      <c r="B138" s="1">
        <v>9.7421203438395398</v>
      </c>
      <c r="C138" s="1">
        <v>14.3266475644699</v>
      </c>
      <c r="D138" s="1">
        <v>12.0343839541547</v>
      </c>
      <c r="E138" s="1">
        <v>14.3266475644699</v>
      </c>
      <c r="F138" s="1">
        <v>20.630372492836699</v>
      </c>
      <c r="G138" s="1">
        <v>6.8767908309455601</v>
      </c>
      <c r="H138" s="1">
        <v>12.320916905444101</v>
      </c>
      <c r="I138" s="1">
        <v>9.7421203438395398</v>
      </c>
      <c r="K138" s="10"/>
      <c r="L138" s="18">
        <v>21.822396963155601</v>
      </c>
      <c r="M138" s="18">
        <v>0.21116392909359799</v>
      </c>
      <c r="N138" s="18">
        <v>17.229762482942601</v>
      </c>
      <c r="O138" s="18">
        <v>6.13433146787098E-2</v>
      </c>
      <c r="P138" s="18">
        <v>14.688043168274699</v>
      </c>
      <c r="Q138" s="18">
        <v>1.2921921690923399</v>
      </c>
      <c r="R138" s="18">
        <v>13.725943549549299</v>
      </c>
      <c r="S138" s="18">
        <v>1.68437408343315</v>
      </c>
      <c r="T138" s="18">
        <v>23.2645879129335</v>
      </c>
      <c r="U138" s="18">
        <v>7.5731031714680305E-2</v>
      </c>
      <c r="V138" s="18">
        <v>0.29716341744012997</v>
      </c>
      <c r="W138" s="18">
        <v>5.6472979776917702</v>
      </c>
      <c r="X138" s="18">
        <v>39.052159446098102</v>
      </c>
      <c r="Y138" s="18">
        <v>16.1913992664606</v>
      </c>
      <c r="Z138" s="18">
        <v>44.619366941047801</v>
      </c>
      <c r="AA138" s="18">
        <v>0.13707434639339</v>
      </c>
      <c r="AB138" s="18">
        <v>38.674905545915898</v>
      </c>
      <c r="AC138" s="18">
        <v>5.9444613951319001</v>
      </c>
      <c r="AD138" s="18">
        <v>2.4119076309230398</v>
      </c>
      <c r="AE138" s="18">
        <v>6.5060403247951104</v>
      </c>
      <c r="AF138" s="18">
        <v>8.14898761774616</v>
      </c>
      <c r="AG138" s="18">
        <v>13.8120077610757</v>
      </c>
      <c r="AH138" s="18">
        <v>103.343393243468</v>
      </c>
      <c r="AI138" s="18">
        <v>1.1730468303741</v>
      </c>
      <c r="AJ138" s="18">
        <v>13.3226036196028</v>
      </c>
      <c r="AK138" s="18">
        <v>177.12436522094399</v>
      </c>
      <c r="AL138" s="19">
        <v>157.51919267598601</v>
      </c>
    </row>
    <row r="139" spans="1:38" ht="16">
      <c r="A139" s="131"/>
      <c r="B139" s="1">
        <v>12.356321839080501</v>
      </c>
      <c r="C139" s="1">
        <v>13.5057471264368</v>
      </c>
      <c r="D139" s="1">
        <v>16.954022988505699</v>
      </c>
      <c r="E139" s="1">
        <v>13.5057471264368</v>
      </c>
      <c r="F139" s="1">
        <v>17.816091954023001</v>
      </c>
      <c r="G139" s="1">
        <v>9.4827586206896601</v>
      </c>
      <c r="H139" s="1">
        <v>11.2068965517241</v>
      </c>
      <c r="I139" s="1">
        <v>5.1724137931034502</v>
      </c>
      <c r="K139" s="10"/>
      <c r="L139" s="18">
        <v>21.822396963155601</v>
      </c>
      <c r="M139" s="18">
        <v>0.21116392909359799</v>
      </c>
      <c r="N139" s="18">
        <v>17.229762482942601</v>
      </c>
      <c r="O139" s="18">
        <v>6.13433146787098E-2</v>
      </c>
      <c r="P139" s="18">
        <v>14.688043168274699</v>
      </c>
      <c r="Q139" s="18">
        <v>1.2921921690923399</v>
      </c>
      <c r="R139" s="18">
        <v>13.725943549549299</v>
      </c>
      <c r="S139" s="18">
        <v>1.68437408343315</v>
      </c>
      <c r="T139" s="18">
        <v>23.2645879129335</v>
      </c>
      <c r="U139" s="18">
        <v>7.5731031714680305E-2</v>
      </c>
      <c r="V139" s="18">
        <v>0.29716341744012997</v>
      </c>
      <c r="W139" s="18">
        <v>5.6472979776917702</v>
      </c>
      <c r="X139" s="18">
        <v>39.052159446098102</v>
      </c>
      <c r="Y139" s="18">
        <v>16.1913992664606</v>
      </c>
      <c r="Z139" s="18">
        <v>44.619366941047801</v>
      </c>
      <c r="AA139" s="18">
        <v>0.13707434639339</v>
      </c>
      <c r="AB139" s="18">
        <v>38.674905545915898</v>
      </c>
      <c r="AC139" s="18">
        <v>5.9444613951319001</v>
      </c>
      <c r="AD139" s="18">
        <v>2.4119076309230398</v>
      </c>
      <c r="AE139" s="18">
        <v>6.5060403247951104</v>
      </c>
      <c r="AF139" s="18">
        <v>8.14898761774616</v>
      </c>
      <c r="AG139" s="18">
        <v>13.8120077610757</v>
      </c>
      <c r="AH139" s="18">
        <v>103.343393243468</v>
      </c>
      <c r="AI139" s="18">
        <v>1.1730468303741</v>
      </c>
      <c r="AJ139" s="18">
        <v>13.3226036196028</v>
      </c>
      <c r="AK139" s="18">
        <v>177.12436522094399</v>
      </c>
      <c r="AL139" s="19">
        <v>157.51919267598601</v>
      </c>
    </row>
    <row r="140" spans="1:38" ht="16">
      <c r="A140" s="131"/>
      <c r="B140" s="1">
        <v>16.310160427807499</v>
      </c>
      <c r="C140" s="1">
        <v>18.181818181818201</v>
      </c>
      <c r="D140" s="1">
        <v>13.368983957219299</v>
      </c>
      <c r="E140" s="1">
        <v>13.368983957219299</v>
      </c>
      <c r="F140" s="1">
        <v>15.2406417112299</v>
      </c>
      <c r="G140" s="1">
        <v>6.9518716577540101</v>
      </c>
      <c r="H140" s="1">
        <v>9.0909090909090899</v>
      </c>
      <c r="I140" s="1">
        <v>7.4866310160427796</v>
      </c>
      <c r="K140" s="30"/>
      <c r="L140" s="21">
        <v>21.822396963155601</v>
      </c>
      <c r="M140" s="21">
        <v>0.21116392909359799</v>
      </c>
      <c r="N140" s="21">
        <v>17.229762482942601</v>
      </c>
      <c r="O140" s="21">
        <v>6.13433146787098E-2</v>
      </c>
      <c r="P140" s="21">
        <v>14.688043168274699</v>
      </c>
      <c r="Q140" s="21">
        <v>1.2921921690923399</v>
      </c>
      <c r="R140" s="21">
        <v>13.725943549549299</v>
      </c>
      <c r="S140" s="21">
        <v>1.68437408343315</v>
      </c>
      <c r="T140" s="21">
        <v>23.2645879129335</v>
      </c>
      <c r="U140" s="21">
        <v>7.5731031714680305E-2</v>
      </c>
      <c r="V140" s="21">
        <v>0.29716341744012997</v>
      </c>
      <c r="W140" s="21">
        <v>5.6472979776917702</v>
      </c>
      <c r="X140" s="21">
        <v>39.052159446098102</v>
      </c>
      <c r="Y140" s="21">
        <v>16.1913992664606</v>
      </c>
      <c r="Z140" s="21">
        <v>44.619366941047801</v>
      </c>
      <c r="AA140" s="21">
        <v>0.13707434639339</v>
      </c>
      <c r="AB140" s="21">
        <v>38.674905545915898</v>
      </c>
      <c r="AC140" s="21">
        <v>5.9444613951319001</v>
      </c>
      <c r="AD140" s="21">
        <v>2.4119076309230398</v>
      </c>
      <c r="AE140" s="21">
        <v>6.5060403247951104</v>
      </c>
      <c r="AF140" s="21">
        <v>8.14898761774616</v>
      </c>
      <c r="AG140" s="21">
        <v>13.8120077610757</v>
      </c>
      <c r="AH140" s="21">
        <v>103.343393243468</v>
      </c>
      <c r="AI140" s="21">
        <v>1.1730468303741</v>
      </c>
      <c r="AJ140" s="21">
        <v>13.3226036196028</v>
      </c>
      <c r="AK140" s="21">
        <v>177.12436522094399</v>
      </c>
      <c r="AL140" s="22">
        <v>157.51919267598601</v>
      </c>
    </row>
    <row r="141" spans="1:38">
      <c r="A141" s="23" t="s">
        <v>38</v>
      </c>
      <c r="B141" s="24">
        <f t="shared" ref="B141:I141" si="18">AVERAGE(B132:B140)</f>
        <v>13.689171949766427</v>
      </c>
      <c r="C141" s="24">
        <f t="shared" si="18"/>
        <v>15.271873794684458</v>
      </c>
      <c r="D141" s="24">
        <f t="shared" si="18"/>
        <v>13.2866252895023</v>
      </c>
      <c r="E141" s="24">
        <f t="shared" si="18"/>
        <v>12.728548409931282</v>
      </c>
      <c r="F141" s="24">
        <f t="shared" si="18"/>
        <v>18.113721161259555</v>
      </c>
      <c r="G141" s="24">
        <f t="shared" si="18"/>
        <v>6.4113709622497739</v>
      </c>
      <c r="H141" s="24">
        <f t="shared" si="18"/>
        <v>11.027998799433451</v>
      </c>
      <c r="I141" s="24">
        <f t="shared" si="18"/>
        <v>9.4706896331727624</v>
      </c>
    </row>
    <row r="142" spans="1:38">
      <c r="A142" s="2" t="s">
        <v>39</v>
      </c>
      <c r="B142" s="24">
        <f t="shared" ref="B142:I142" si="19">STDEV(B132:B140)</f>
        <v>3.8566708824689275</v>
      </c>
      <c r="C142" s="24">
        <f t="shared" si="19"/>
        <v>2.3763374775983701</v>
      </c>
      <c r="D142" s="24">
        <f t="shared" si="19"/>
        <v>2.0582754951931168</v>
      </c>
      <c r="E142" s="24">
        <f t="shared" si="19"/>
        <v>2.6056336266586118</v>
      </c>
      <c r="F142" s="24">
        <f t="shared" si="19"/>
        <v>3.2191709728268996</v>
      </c>
      <c r="G142" s="24">
        <f t="shared" si="19"/>
        <v>2.0080581318233874</v>
      </c>
      <c r="H142" s="24">
        <f t="shared" si="19"/>
        <v>3.3982537668333967</v>
      </c>
      <c r="I142" s="24">
        <f t="shared" si="19"/>
        <v>2.2243677782184079</v>
      </c>
    </row>
    <row r="143" spans="1:38" ht="16">
      <c r="A143"/>
      <c r="K143" s="10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</row>
    <row r="144" spans="1:38" ht="16">
      <c r="A144" s="131" t="s">
        <v>50</v>
      </c>
      <c r="B144" s="1">
        <v>17.8997613365155</v>
      </c>
      <c r="C144" s="1">
        <v>7.15990453460621</v>
      </c>
      <c r="D144" s="1">
        <v>12.1718377088305</v>
      </c>
      <c r="E144" s="1">
        <v>17.183770883054901</v>
      </c>
      <c r="F144" s="1">
        <v>17.6610978520286</v>
      </c>
      <c r="G144" s="1">
        <v>3.8186157517899799</v>
      </c>
      <c r="H144" s="1">
        <v>13.365155131264901</v>
      </c>
      <c r="I144" s="1">
        <v>10.739856801909299</v>
      </c>
      <c r="K144" s="13"/>
      <c r="L144" s="26">
        <v>20.375212900513599</v>
      </c>
      <c r="M144" s="26">
        <v>0.37964531032122101</v>
      </c>
      <c r="N144" s="26">
        <v>18.175643489428602</v>
      </c>
      <c r="O144" s="26">
        <v>5.0507780272813697E-2</v>
      </c>
      <c r="P144" s="26">
        <v>18.897919740007801</v>
      </c>
      <c r="Q144" s="26">
        <v>0.74815456980514095</v>
      </c>
      <c r="R144" s="26">
        <v>13.820948387765799</v>
      </c>
      <c r="S144" s="26">
        <v>1.6593425507334201</v>
      </c>
      <c r="T144" s="26">
        <v>20.668443365467802</v>
      </c>
      <c r="U144" s="26">
        <v>9.6138155294916497E-2</v>
      </c>
      <c r="V144" s="26">
        <v>0.35105355562025298</v>
      </c>
      <c r="W144" s="26">
        <v>4.77699019476864</v>
      </c>
      <c r="X144" s="26">
        <v>38.550856389942197</v>
      </c>
      <c r="Y144" s="26">
        <v>20.0257196201342</v>
      </c>
      <c r="Z144" s="26">
        <v>41.276778054355901</v>
      </c>
      <c r="AA144" s="26">
        <v>0.14664593556773001</v>
      </c>
      <c r="AB144" s="26">
        <v>36.148734303966997</v>
      </c>
      <c r="AC144" s="26">
        <v>5.1280437503889003</v>
      </c>
      <c r="AD144" s="26">
        <v>1.9250672196160401</v>
      </c>
      <c r="AE144" s="26">
        <v>7.0492250190388104</v>
      </c>
      <c r="AF144" s="26">
        <v>8.3291713224957604</v>
      </c>
      <c r="AG144" s="26">
        <v>12.455802664936501</v>
      </c>
      <c r="AH144" s="26">
        <v>53.669075704567398</v>
      </c>
      <c r="AI144" s="26">
        <v>0.96178011863125101</v>
      </c>
      <c r="AJ144" s="26">
        <v>12.4235562757247</v>
      </c>
      <c r="AK144" s="26">
        <v>165.73662645645001</v>
      </c>
      <c r="AL144" s="28">
        <v>140.636292833478</v>
      </c>
    </row>
    <row r="145" spans="1:38" ht="16">
      <c r="A145" s="131"/>
      <c r="B145" s="1">
        <v>20.568927789934399</v>
      </c>
      <c r="C145" s="1">
        <v>9.4091903719912509</v>
      </c>
      <c r="D145" s="1">
        <v>10.5032822757112</v>
      </c>
      <c r="E145" s="1">
        <v>15.754923413566701</v>
      </c>
      <c r="F145" s="1">
        <v>19.912472647702401</v>
      </c>
      <c r="G145" s="1">
        <v>4.3763676148796504</v>
      </c>
      <c r="H145" s="1">
        <v>9.8468271334792092</v>
      </c>
      <c r="I145" s="1">
        <v>9.62800875273523</v>
      </c>
      <c r="K145" s="10"/>
      <c r="L145" s="18">
        <v>20.375212900513599</v>
      </c>
      <c r="M145" s="18">
        <v>0.37964531032122101</v>
      </c>
      <c r="N145" s="18">
        <v>18.175643489428602</v>
      </c>
      <c r="O145" s="18">
        <v>5.0507780272813697E-2</v>
      </c>
      <c r="P145" s="18">
        <v>18.897919740007801</v>
      </c>
      <c r="Q145" s="18">
        <v>0.74815456980514095</v>
      </c>
      <c r="R145" s="18">
        <v>13.820948387765799</v>
      </c>
      <c r="S145" s="18">
        <v>1.6593425507334201</v>
      </c>
      <c r="T145" s="18">
        <v>20.668443365467802</v>
      </c>
      <c r="U145" s="18">
        <v>9.6138155294916497E-2</v>
      </c>
      <c r="V145" s="18">
        <v>0.35105355562025298</v>
      </c>
      <c r="W145" s="18">
        <v>4.77699019476864</v>
      </c>
      <c r="X145" s="18">
        <v>38.550856389942197</v>
      </c>
      <c r="Y145" s="18">
        <v>20.0257196201342</v>
      </c>
      <c r="Z145" s="18">
        <v>41.276778054355901</v>
      </c>
      <c r="AA145" s="18">
        <v>0.14664593556773001</v>
      </c>
      <c r="AB145" s="18">
        <v>36.148734303966997</v>
      </c>
      <c r="AC145" s="18">
        <v>5.1280437503889003</v>
      </c>
      <c r="AD145" s="18">
        <v>1.9250672196160401</v>
      </c>
      <c r="AE145" s="18">
        <v>7.0492250190388104</v>
      </c>
      <c r="AF145" s="18">
        <v>8.3291713224957604</v>
      </c>
      <c r="AG145" s="18">
        <v>12.455802664936501</v>
      </c>
      <c r="AH145" s="18">
        <v>53.669075704567398</v>
      </c>
      <c r="AI145" s="18">
        <v>0.96178011863125101</v>
      </c>
      <c r="AJ145" s="18">
        <v>12.4235562757247</v>
      </c>
      <c r="AK145" s="18">
        <v>165.73662645645001</v>
      </c>
      <c r="AL145" s="19">
        <v>140.636292833478</v>
      </c>
    </row>
    <row r="146" spans="1:38" ht="16">
      <c r="A146" s="131"/>
      <c r="B146" s="1">
        <v>13.265306122448999</v>
      </c>
      <c r="C146" s="1">
        <v>7.6530612244898002</v>
      </c>
      <c r="D146" s="1">
        <v>13.265306122448999</v>
      </c>
      <c r="E146" s="1">
        <v>11.9897959183673</v>
      </c>
      <c r="F146" s="1">
        <v>22.4489795918367</v>
      </c>
      <c r="G146" s="1">
        <v>3.5714285714285698</v>
      </c>
      <c r="H146" s="1">
        <v>14.7959183673469</v>
      </c>
      <c r="I146" s="1">
        <v>13.0102040816327</v>
      </c>
      <c r="K146" s="10"/>
      <c r="L146" s="18">
        <v>20.375212900513599</v>
      </c>
      <c r="M146" s="18">
        <v>0.37964531032122101</v>
      </c>
      <c r="N146" s="18">
        <v>18.175643489428602</v>
      </c>
      <c r="O146" s="18">
        <v>5.0507780272813697E-2</v>
      </c>
      <c r="P146" s="18">
        <v>18.897919740007801</v>
      </c>
      <c r="Q146" s="18">
        <v>0.74815456980514095</v>
      </c>
      <c r="R146" s="18">
        <v>13.820948387765799</v>
      </c>
      <c r="S146" s="18">
        <v>1.6593425507334201</v>
      </c>
      <c r="T146" s="18">
        <v>20.668443365467802</v>
      </c>
      <c r="U146" s="18">
        <v>9.6138155294916497E-2</v>
      </c>
      <c r="V146" s="18">
        <v>0.35105355562025298</v>
      </c>
      <c r="W146" s="18">
        <v>4.77699019476864</v>
      </c>
      <c r="X146" s="18">
        <v>38.550856389942197</v>
      </c>
      <c r="Y146" s="18">
        <v>20.0257196201342</v>
      </c>
      <c r="Z146" s="18">
        <v>41.276778054355901</v>
      </c>
      <c r="AA146" s="18">
        <v>0.14664593556773001</v>
      </c>
      <c r="AB146" s="18">
        <v>36.148734303966997</v>
      </c>
      <c r="AC146" s="18">
        <v>5.1280437503889003</v>
      </c>
      <c r="AD146" s="18">
        <v>1.9250672196160401</v>
      </c>
      <c r="AE146" s="18">
        <v>7.0492250190388104</v>
      </c>
      <c r="AF146" s="18">
        <v>8.3291713224957604</v>
      </c>
      <c r="AG146" s="18">
        <v>12.455802664936501</v>
      </c>
      <c r="AH146" s="18">
        <v>53.669075704567398</v>
      </c>
      <c r="AI146" s="18">
        <v>0.96178011863125101</v>
      </c>
      <c r="AJ146" s="18">
        <v>12.4235562757247</v>
      </c>
      <c r="AK146" s="18">
        <v>165.73662645645001</v>
      </c>
      <c r="AL146" s="19">
        <v>140.636292833478</v>
      </c>
    </row>
    <row r="147" spans="1:38" ht="16">
      <c r="A147" s="131"/>
      <c r="B147" s="1">
        <v>13.3165829145729</v>
      </c>
      <c r="C147" s="1">
        <v>13.0653266331658</v>
      </c>
      <c r="D147" s="1">
        <v>13.819095477386901</v>
      </c>
      <c r="E147" s="1">
        <v>12.3115577889447</v>
      </c>
      <c r="F147" s="1">
        <v>22.361809045226099</v>
      </c>
      <c r="G147" s="1">
        <v>3.0150753768844201</v>
      </c>
      <c r="H147" s="1">
        <v>12.0603015075377</v>
      </c>
      <c r="I147" s="1">
        <v>10.050251256281401</v>
      </c>
      <c r="K147" s="10"/>
      <c r="L147" s="18">
        <v>20.375212900513599</v>
      </c>
      <c r="M147" s="18">
        <v>0.37964531032122101</v>
      </c>
      <c r="N147" s="18">
        <v>18.175643489428602</v>
      </c>
      <c r="O147" s="18">
        <v>5.0507780272813697E-2</v>
      </c>
      <c r="P147" s="18">
        <v>18.897919740007801</v>
      </c>
      <c r="Q147" s="18">
        <v>0.74815456980514095</v>
      </c>
      <c r="R147" s="18">
        <v>13.820948387765799</v>
      </c>
      <c r="S147" s="18">
        <v>1.6593425507334201</v>
      </c>
      <c r="T147" s="18">
        <v>20.668443365467802</v>
      </c>
      <c r="U147" s="18">
        <v>9.6138155294916497E-2</v>
      </c>
      <c r="V147" s="18">
        <v>0.35105355562025298</v>
      </c>
      <c r="W147" s="18">
        <v>4.77699019476864</v>
      </c>
      <c r="X147" s="18">
        <v>38.550856389942197</v>
      </c>
      <c r="Y147" s="18">
        <v>20.0257196201342</v>
      </c>
      <c r="Z147" s="18">
        <v>41.276778054355901</v>
      </c>
      <c r="AA147" s="18">
        <v>0.14664593556773001</v>
      </c>
      <c r="AB147" s="18">
        <v>36.148734303966997</v>
      </c>
      <c r="AC147" s="18">
        <v>5.1280437503889003</v>
      </c>
      <c r="AD147" s="18">
        <v>1.9250672196160401</v>
      </c>
      <c r="AE147" s="18">
        <v>7.0492250190388104</v>
      </c>
      <c r="AF147" s="18">
        <v>8.3291713224957604</v>
      </c>
      <c r="AG147" s="18">
        <v>12.455802664936501</v>
      </c>
      <c r="AH147" s="18">
        <v>53.669075704567398</v>
      </c>
      <c r="AI147" s="18">
        <v>0.96178011863125101</v>
      </c>
      <c r="AJ147" s="18">
        <v>12.4235562757247</v>
      </c>
      <c r="AK147" s="18">
        <v>165.73662645645001</v>
      </c>
      <c r="AL147" s="19">
        <v>140.636292833478</v>
      </c>
    </row>
    <row r="148" spans="1:38" ht="16">
      <c r="A148" s="131"/>
      <c r="B148" s="1">
        <v>14.025974025974</v>
      </c>
      <c r="C148" s="1">
        <v>10.129870129870101</v>
      </c>
      <c r="D148" s="1">
        <v>11.9480519480519</v>
      </c>
      <c r="E148" s="1">
        <v>15.5844155844156</v>
      </c>
      <c r="F148" s="1">
        <v>18.7012987012987</v>
      </c>
      <c r="G148" s="1">
        <v>5.71428571428571</v>
      </c>
      <c r="H148" s="1">
        <v>13.5064935064935</v>
      </c>
      <c r="I148" s="1">
        <v>10.3896103896104</v>
      </c>
      <c r="K148" s="10"/>
      <c r="L148" s="18">
        <v>20.375212900513599</v>
      </c>
      <c r="M148" s="18">
        <v>0.37964531032122101</v>
      </c>
      <c r="N148" s="18">
        <v>18.175643489428602</v>
      </c>
      <c r="O148" s="18">
        <v>5.0507780272813697E-2</v>
      </c>
      <c r="P148" s="18">
        <v>18.897919740007801</v>
      </c>
      <c r="Q148" s="18">
        <v>0.74815456980514095</v>
      </c>
      <c r="R148" s="18">
        <v>13.820948387765799</v>
      </c>
      <c r="S148" s="18">
        <v>1.6593425507334201</v>
      </c>
      <c r="T148" s="18">
        <v>20.668443365467802</v>
      </c>
      <c r="U148" s="18">
        <v>9.6138155294916497E-2</v>
      </c>
      <c r="V148" s="18">
        <v>0.35105355562025298</v>
      </c>
      <c r="W148" s="18">
        <v>4.77699019476864</v>
      </c>
      <c r="X148" s="18">
        <v>38.550856389942197</v>
      </c>
      <c r="Y148" s="18">
        <v>20.0257196201342</v>
      </c>
      <c r="Z148" s="18">
        <v>41.276778054355901</v>
      </c>
      <c r="AA148" s="18">
        <v>0.14664593556773001</v>
      </c>
      <c r="AB148" s="18">
        <v>36.148734303966997</v>
      </c>
      <c r="AC148" s="18">
        <v>5.1280437503889003</v>
      </c>
      <c r="AD148" s="18">
        <v>1.9250672196160401</v>
      </c>
      <c r="AE148" s="18">
        <v>7.0492250190388104</v>
      </c>
      <c r="AF148" s="18">
        <v>8.3291713224957604</v>
      </c>
      <c r="AG148" s="18">
        <v>12.455802664936501</v>
      </c>
      <c r="AH148" s="18">
        <v>53.669075704567398</v>
      </c>
      <c r="AI148" s="18">
        <v>0.96178011863125101</v>
      </c>
      <c r="AJ148" s="18">
        <v>12.4235562757247</v>
      </c>
      <c r="AK148" s="18">
        <v>165.73662645645001</v>
      </c>
      <c r="AL148" s="19">
        <v>140.636292833478</v>
      </c>
    </row>
    <row r="149" spans="1:38" ht="16">
      <c r="A149" s="131"/>
      <c r="B149" s="1">
        <v>12.2340425531915</v>
      </c>
      <c r="C149" s="1">
        <v>8.5106382978723403</v>
      </c>
      <c r="D149" s="1">
        <v>11.702127659574501</v>
      </c>
      <c r="E149" s="1">
        <v>13.297872340425499</v>
      </c>
      <c r="F149" s="1">
        <v>22.340425531914899</v>
      </c>
      <c r="G149" s="1">
        <v>5.8510638297872299</v>
      </c>
      <c r="H149" s="1">
        <v>12.7659574468085</v>
      </c>
      <c r="I149" s="1">
        <v>13.297872340425499</v>
      </c>
      <c r="K149" s="10"/>
      <c r="L149" s="18">
        <v>20.375212900513599</v>
      </c>
      <c r="M149" s="18">
        <v>0.37964531032122101</v>
      </c>
      <c r="N149" s="18">
        <v>18.175643489428602</v>
      </c>
      <c r="O149" s="18">
        <v>5.0507780272813697E-2</v>
      </c>
      <c r="P149" s="18">
        <v>18.897919740007801</v>
      </c>
      <c r="Q149" s="18">
        <v>0.74815456980514095</v>
      </c>
      <c r="R149" s="18">
        <v>13.820948387765799</v>
      </c>
      <c r="S149" s="18">
        <v>1.6593425507334201</v>
      </c>
      <c r="T149" s="18">
        <v>20.668443365467802</v>
      </c>
      <c r="U149" s="18">
        <v>9.6138155294916497E-2</v>
      </c>
      <c r="V149" s="18">
        <v>0.35105355562025298</v>
      </c>
      <c r="W149" s="18">
        <v>4.77699019476864</v>
      </c>
      <c r="X149" s="18">
        <v>38.550856389942197</v>
      </c>
      <c r="Y149" s="18">
        <v>20.0257196201342</v>
      </c>
      <c r="Z149" s="18">
        <v>41.276778054355901</v>
      </c>
      <c r="AA149" s="18">
        <v>0.14664593556773001</v>
      </c>
      <c r="AB149" s="18">
        <v>36.148734303966997</v>
      </c>
      <c r="AC149" s="18">
        <v>5.1280437503889003</v>
      </c>
      <c r="AD149" s="18">
        <v>1.9250672196160401</v>
      </c>
      <c r="AE149" s="18">
        <v>7.0492250190388104</v>
      </c>
      <c r="AF149" s="18">
        <v>8.3291713224957604</v>
      </c>
      <c r="AG149" s="18">
        <v>12.455802664936501</v>
      </c>
      <c r="AH149" s="18">
        <v>53.669075704567398</v>
      </c>
      <c r="AI149" s="18">
        <v>0.96178011863125101</v>
      </c>
      <c r="AJ149" s="18">
        <v>12.4235562757247</v>
      </c>
      <c r="AK149" s="18">
        <v>165.73662645645001</v>
      </c>
      <c r="AL149" s="19">
        <v>140.636292833478</v>
      </c>
    </row>
    <row r="150" spans="1:38" ht="16">
      <c r="A150" s="131"/>
      <c r="B150" s="1">
        <v>16.4921465968586</v>
      </c>
      <c r="C150" s="1">
        <v>14.397905759162301</v>
      </c>
      <c r="D150" s="1">
        <v>12.565445026178001</v>
      </c>
      <c r="E150" s="1">
        <v>16.4921465968586</v>
      </c>
      <c r="F150" s="1">
        <v>16.753926701570698</v>
      </c>
      <c r="G150" s="1">
        <v>5.4973821989528799</v>
      </c>
      <c r="H150" s="1">
        <v>12.565445026178001</v>
      </c>
      <c r="I150" s="1">
        <v>5.2356020942408401</v>
      </c>
      <c r="K150" s="10"/>
      <c r="L150" s="18">
        <v>20.375212900513599</v>
      </c>
      <c r="M150" s="18">
        <v>0.37964531032122101</v>
      </c>
      <c r="N150" s="18">
        <v>18.175643489428602</v>
      </c>
      <c r="O150" s="18">
        <v>5.0507780272813697E-2</v>
      </c>
      <c r="P150" s="18">
        <v>18.897919740007801</v>
      </c>
      <c r="Q150" s="18">
        <v>0.74815456980514095</v>
      </c>
      <c r="R150" s="18">
        <v>13.820948387765799</v>
      </c>
      <c r="S150" s="18">
        <v>1.6593425507334201</v>
      </c>
      <c r="T150" s="18">
        <v>20.668443365467802</v>
      </c>
      <c r="U150" s="18">
        <v>9.6138155294916497E-2</v>
      </c>
      <c r="V150" s="18">
        <v>0.35105355562025298</v>
      </c>
      <c r="W150" s="18">
        <v>4.77699019476864</v>
      </c>
      <c r="X150" s="18">
        <v>38.550856389942197</v>
      </c>
      <c r="Y150" s="18">
        <v>20.0257196201342</v>
      </c>
      <c r="Z150" s="18">
        <v>41.276778054355901</v>
      </c>
      <c r="AA150" s="18">
        <v>0.14664593556773001</v>
      </c>
      <c r="AB150" s="18">
        <v>36.148734303966997</v>
      </c>
      <c r="AC150" s="18">
        <v>5.1280437503889003</v>
      </c>
      <c r="AD150" s="18">
        <v>1.9250672196160401</v>
      </c>
      <c r="AE150" s="18">
        <v>7.0492250190388104</v>
      </c>
      <c r="AF150" s="18">
        <v>8.3291713224957604</v>
      </c>
      <c r="AG150" s="18">
        <v>12.455802664936501</v>
      </c>
      <c r="AH150" s="18">
        <v>53.669075704567398</v>
      </c>
      <c r="AI150" s="18">
        <v>0.96178011863125101</v>
      </c>
      <c r="AJ150" s="18">
        <v>12.4235562757247</v>
      </c>
      <c r="AK150" s="18">
        <v>165.73662645645001</v>
      </c>
      <c r="AL150" s="19">
        <v>140.636292833478</v>
      </c>
    </row>
    <row r="151" spans="1:38" ht="16">
      <c r="A151" s="131"/>
      <c r="B151" s="1">
        <v>16.042780748663102</v>
      </c>
      <c r="C151" s="1">
        <v>13.1016042780749</v>
      </c>
      <c r="D151" s="1">
        <v>16.042780748663102</v>
      </c>
      <c r="E151" s="1">
        <v>14.9732620320856</v>
      </c>
      <c r="F151" s="1">
        <v>17.647058823529399</v>
      </c>
      <c r="G151" s="1">
        <v>5.3475935828876997</v>
      </c>
      <c r="H151" s="1">
        <v>11.497326203208599</v>
      </c>
      <c r="I151" s="1">
        <v>5.3475935828876997</v>
      </c>
      <c r="K151" s="10"/>
      <c r="L151" s="18">
        <v>20.375212900513599</v>
      </c>
      <c r="M151" s="18">
        <v>0.37964531032122101</v>
      </c>
      <c r="N151" s="18">
        <v>18.175643489428602</v>
      </c>
      <c r="O151" s="18">
        <v>5.0507780272813697E-2</v>
      </c>
      <c r="P151" s="18">
        <v>18.897919740007801</v>
      </c>
      <c r="Q151" s="18">
        <v>0.74815456980514095</v>
      </c>
      <c r="R151" s="18">
        <v>13.820948387765799</v>
      </c>
      <c r="S151" s="18">
        <v>1.6593425507334201</v>
      </c>
      <c r="T151" s="18">
        <v>20.668443365467802</v>
      </c>
      <c r="U151" s="18">
        <v>9.6138155294916497E-2</v>
      </c>
      <c r="V151" s="18">
        <v>0.35105355562025298</v>
      </c>
      <c r="W151" s="18">
        <v>4.77699019476864</v>
      </c>
      <c r="X151" s="18">
        <v>38.550856389942197</v>
      </c>
      <c r="Y151" s="18">
        <v>20.0257196201342</v>
      </c>
      <c r="Z151" s="18">
        <v>41.276778054355901</v>
      </c>
      <c r="AA151" s="18">
        <v>0.14664593556773001</v>
      </c>
      <c r="AB151" s="18">
        <v>36.148734303966997</v>
      </c>
      <c r="AC151" s="18">
        <v>5.1280437503889003</v>
      </c>
      <c r="AD151" s="18">
        <v>1.9250672196160401</v>
      </c>
      <c r="AE151" s="18">
        <v>7.0492250190388104</v>
      </c>
      <c r="AF151" s="18">
        <v>8.3291713224957604</v>
      </c>
      <c r="AG151" s="18">
        <v>12.455802664936501</v>
      </c>
      <c r="AH151" s="18">
        <v>53.669075704567398</v>
      </c>
      <c r="AI151" s="18">
        <v>0.96178011863125101</v>
      </c>
      <c r="AJ151" s="18">
        <v>12.4235562757247</v>
      </c>
      <c r="AK151" s="18">
        <v>165.73662645645001</v>
      </c>
      <c r="AL151" s="19">
        <v>140.636292833478</v>
      </c>
    </row>
    <row r="152" spans="1:38" ht="16">
      <c r="A152" s="131"/>
      <c r="B152" s="1">
        <v>18.407960199005</v>
      </c>
      <c r="C152" s="1">
        <v>14.427860696517399</v>
      </c>
      <c r="D152" s="1">
        <v>15.1741293532338</v>
      </c>
      <c r="E152" s="1">
        <v>16.6666666666667</v>
      </c>
      <c r="F152" s="1">
        <v>16.417910447761201</v>
      </c>
      <c r="G152" s="1">
        <v>5.7213930348258701</v>
      </c>
      <c r="H152" s="1">
        <v>9.4527363184079594</v>
      </c>
      <c r="I152" s="1">
        <v>3.7313432835820901</v>
      </c>
      <c r="K152" s="30"/>
      <c r="L152" s="21">
        <v>20.375212900513599</v>
      </c>
      <c r="M152" s="21">
        <v>0.37964531032122101</v>
      </c>
      <c r="N152" s="21">
        <v>18.175643489428602</v>
      </c>
      <c r="O152" s="21">
        <v>5.0507780272813697E-2</v>
      </c>
      <c r="P152" s="21">
        <v>18.897919740007801</v>
      </c>
      <c r="Q152" s="21">
        <v>0.74815456980514095</v>
      </c>
      <c r="R152" s="21">
        <v>13.820948387765799</v>
      </c>
      <c r="S152" s="21">
        <v>1.6593425507334201</v>
      </c>
      <c r="T152" s="21">
        <v>20.668443365467802</v>
      </c>
      <c r="U152" s="21">
        <v>9.6138155294916497E-2</v>
      </c>
      <c r="V152" s="21">
        <v>0.35105355562025298</v>
      </c>
      <c r="W152" s="21">
        <v>4.77699019476864</v>
      </c>
      <c r="X152" s="21">
        <v>38.550856389942197</v>
      </c>
      <c r="Y152" s="21">
        <v>20.0257196201342</v>
      </c>
      <c r="Z152" s="21">
        <v>41.276778054355901</v>
      </c>
      <c r="AA152" s="21">
        <v>0.14664593556773001</v>
      </c>
      <c r="AB152" s="21">
        <v>36.148734303966997</v>
      </c>
      <c r="AC152" s="21">
        <v>5.1280437503889003</v>
      </c>
      <c r="AD152" s="21">
        <v>1.9250672196160401</v>
      </c>
      <c r="AE152" s="21">
        <v>7.0492250190388104</v>
      </c>
      <c r="AF152" s="21">
        <v>8.3291713224957604</v>
      </c>
      <c r="AG152" s="21">
        <v>12.455802664936501</v>
      </c>
      <c r="AH152" s="21">
        <v>53.669075704567398</v>
      </c>
      <c r="AI152" s="21">
        <v>0.96178011863125101</v>
      </c>
      <c r="AJ152" s="21">
        <v>12.4235562757247</v>
      </c>
      <c r="AK152" s="21">
        <v>165.73662645645001</v>
      </c>
      <c r="AL152" s="22">
        <v>140.636292833478</v>
      </c>
    </row>
    <row r="153" spans="1:38" ht="16">
      <c r="A153" s="23" t="s">
        <v>38</v>
      </c>
      <c r="B153" s="24">
        <f t="shared" ref="B153:I153" si="20">AVERAGE(B144:B152)</f>
        <v>15.805942476351554</v>
      </c>
      <c r="C153" s="24">
        <f t="shared" si="20"/>
        <v>10.872817991750011</v>
      </c>
      <c r="D153" s="24">
        <f t="shared" si="20"/>
        <v>13.021339591119878</v>
      </c>
      <c r="E153" s="24">
        <f t="shared" si="20"/>
        <v>14.91715680270951</v>
      </c>
      <c r="F153" s="24">
        <f t="shared" si="20"/>
        <v>19.360553260318746</v>
      </c>
      <c r="G153" s="24">
        <f t="shared" si="20"/>
        <v>4.7681339639691123</v>
      </c>
      <c r="H153" s="24">
        <f t="shared" si="20"/>
        <v>12.206240071191695</v>
      </c>
      <c r="I153" s="24">
        <f t="shared" si="20"/>
        <v>9.047815842589463</v>
      </c>
      <c r="K153" s="10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</row>
    <row r="154" spans="1:38">
      <c r="A154" s="2" t="s">
        <v>39</v>
      </c>
      <c r="B154" s="24">
        <f t="shared" ref="B154:I154" si="21">STDEV(B144:B152)</f>
        <v>2.8050417123418221</v>
      </c>
      <c r="C154" s="24">
        <f t="shared" si="21"/>
        <v>2.899693627674103</v>
      </c>
      <c r="D154" s="24">
        <f t="shared" si="21"/>
        <v>1.7543487745448056</v>
      </c>
      <c r="E154" s="24">
        <f t="shared" si="21"/>
        <v>1.930343949768923</v>
      </c>
      <c r="F154" s="24">
        <f t="shared" si="21"/>
        <v>2.4860270623823828</v>
      </c>
      <c r="G154" s="24">
        <f t="shared" si="21"/>
        <v>1.0842395628439685</v>
      </c>
      <c r="H154" s="24">
        <f t="shared" si="21"/>
        <v>1.7268091163374646</v>
      </c>
      <c r="I154" s="24">
        <f t="shared" si="21"/>
        <v>3.4687518555438981</v>
      </c>
    </row>
    <row r="156" spans="1:38" ht="16">
      <c r="A156" s="131" t="s">
        <v>51</v>
      </c>
      <c r="B156" s="1">
        <v>11.884057971014499</v>
      </c>
      <c r="C156" s="1">
        <v>18.260869565217401</v>
      </c>
      <c r="D156" s="1">
        <v>9.5652173913043494</v>
      </c>
      <c r="E156" s="1">
        <v>10.4347826086957</v>
      </c>
      <c r="F156" s="1">
        <v>22.898550724637701</v>
      </c>
      <c r="G156" s="1">
        <v>2.8985507246376798</v>
      </c>
      <c r="H156" s="1">
        <v>15.9420289855072</v>
      </c>
      <c r="I156" s="1">
        <v>8.1159420289855095</v>
      </c>
      <c r="K156" s="13"/>
      <c r="L156" s="26">
        <v>23.411616469850699</v>
      </c>
      <c r="M156" s="26">
        <v>0.26592085603282001</v>
      </c>
      <c r="N156" s="26">
        <v>17.542819857627499</v>
      </c>
      <c r="O156" s="26">
        <v>6.2727078836673097E-2</v>
      </c>
      <c r="P156" s="26">
        <v>15.6407935526461</v>
      </c>
      <c r="Q156" s="26">
        <v>0.77051562314325905</v>
      </c>
      <c r="R156" s="26">
        <v>16.656208136847699</v>
      </c>
      <c r="S156" s="26">
        <v>1.4016845990221001</v>
      </c>
      <c r="T156" s="26">
        <v>20.4855417279554</v>
      </c>
      <c r="U156" s="26">
        <v>0.10677238020997799</v>
      </c>
      <c r="V156" s="26">
        <v>0.34657357240586001</v>
      </c>
      <c r="W156" s="26">
        <v>3.308826145422</v>
      </c>
      <c r="X156" s="26">
        <v>40.954436327478099</v>
      </c>
      <c r="Y156" s="26">
        <v>16.677230031822202</v>
      </c>
      <c r="Z156" s="26">
        <v>42.198834181653098</v>
      </c>
      <c r="AA156" s="26">
        <v>0.16949945904665101</v>
      </c>
      <c r="AB156" s="26">
        <v>38.5434344638252</v>
      </c>
      <c r="AC156" s="26">
        <v>3.6553997178278599</v>
      </c>
      <c r="AD156" s="26">
        <v>2.4557097461228401</v>
      </c>
      <c r="AE156" s="26">
        <v>10.5442461670727</v>
      </c>
      <c r="AF156" s="26">
        <v>11.8829928990217</v>
      </c>
      <c r="AG156" s="26">
        <v>14.6149438627259</v>
      </c>
      <c r="AH156" s="26">
        <v>88.039790556936396</v>
      </c>
      <c r="AI156" s="26">
        <v>1.12160676493678</v>
      </c>
      <c r="AJ156" s="26">
        <v>8.6623239449992493</v>
      </c>
      <c r="AK156" s="26">
        <v>157.72269174896701</v>
      </c>
      <c r="AL156" s="28">
        <v>130.36872559532</v>
      </c>
    </row>
    <row r="157" spans="1:38" ht="16">
      <c r="A157" s="131"/>
      <c r="B157" s="1">
        <v>18.934911242603601</v>
      </c>
      <c r="C157" s="1">
        <v>17.4556213017751</v>
      </c>
      <c r="D157" s="1">
        <v>10.3550295857988</v>
      </c>
      <c r="E157" s="1">
        <v>9.7633136094674597</v>
      </c>
      <c r="F157" s="1">
        <v>21.8934911242604</v>
      </c>
      <c r="G157" s="1">
        <v>4.4378698224852098</v>
      </c>
      <c r="H157" s="1">
        <v>11.538461538461499</v>
      </c>
      <c r="I157" s="1">
        <v>5.6213017751479297</v>
      </c>
      <c r="K157" s="10"/>
      <c r="L157" s="18">
        <v>23.411616469850699</v>
      </c>
      <c r="M157" s="18">
        <v>0.26592085603282001</v>
      </c>
      <c r="N157" s="18">
        <v>17.542819857627499</v>
      </c>
      <c r="O157" s="18">
        <v>6.2727078836673097E-2</v>
      </c>
      <c r="P157" s="18">
        <v>15.6407935526461</v>
      </c>
      <c r="Q157" s="18">
        <v>0.77051562314325905</v>
      </c>
      <c r="R157" s="18">
        <v>16.656208136847699</v>
      </c>
      <c r="S157" s="18">
        <v>1.4016845990221001</v>
      </c>
      <c r="T157" s="18">
        <v>20.4855417279554</v>
      </c>
      <c r="U157" s="18">
        <v>0.10677238020997799</v>
      </c>
      <c r="V157" s="18">
        <v>0.34657357240586001</v>
      </c>
      <c r="W157" s="18">
        <v>3.308826145422</v>
      </c>
      <c r="X157" s="18">
        <v>40.954436327478099</v>
      </c>
      <c r="Y157" s="18">
        <v>16.677230031822202</v>
      </c>
      <c r="Z157" s="18">
        <v>42.198834181653098</v>
      </c>
      <c r="AA157" s="18">
        <v>0.16949945904665101</v>
      </c>
      <c r="AB157" s="18">
        <v>38.5434344638252</v>
      </c>
      <c r="AC157" s="18">
        <v>3.6553997178278599</v>
      </c>
      <c r="AD157" s="18">
        <v>2.4557097461228401</v>
      </c>
      <c r="AE157" s="18">
        <v>10.5442461670727</v>
      </c>
      <c r="AF157" s="18">
        <v>11.8829928990217</v>
      </c>
      <c r="AG157" s="18">
        <v>14.6149438627259</v>
      </c>
      <c r="AH157" s="18">
        <v>88.039790556936396</v>
      </c>
      <c r="AI157" s="18">
        <v>1.12160676493678</v>
      </c>
      <c r="AJ157" s="18">
        <v>8.6623239449992493</v>
      </c>
      <c r="AK157" s="18">
        <v>157.72269174896701</v>
      </c>
      <c r="AL157" s="19">
        <v>130.36872559532</v>
      </c>
    </row>
    <row r="158" spans="1:38" ht="16">
      <c r="A158" s="131"/>
      <c r="B158" s="1">
        <v>13.7614678899083</v>
      </c>
      <c r="C158" s="1">
        <v>13.4556574923547</v>
      </c>
      <c r="D158" s="1">
        <v>11.926605504587201</v>
      </c>
      <c r="E158" s="1">
        <v>14.373088685015301</v>
      </c>
      <c r="F158" s="1">
        <v>23.547400611620802</v>
      </c>
      <c r="G158" s="1">
        <v>9.1743119266054993</v>
      </c>
      <c r="H158" s="1">
        <v>10.397553516819601</v>
      </c>
      <c r="I158" s="1">
        <v>3.3639143730886798</v>
      </c>
      <c r="K158" s="10"/>
      <c r="L158" s="18">
        <v>23.411616469850699</v>
      </c>
      <c r="M158" s="18">
        <v>0.26592085603282001</v>
      </c>
      <c r="N158" s="18">
        <v>17.542819857627499</v>
      </c>
      <c r="O158" s="18">
        <v>6.2727078836673097E-2</v>
      </c>
      <c r="P158" s="18">
        <v>15.6407935526461</v>
      </c>
      <c r="Q158" s="18">
        <v>0.77051562314325905</v>
      </c>
      <c r="R158" s="18">
        <v>16.656208136847699</v>
      </c>
      <c r="S158" s="18">
        <v>1.4016845990221001</v>
      </c>
      <c r="T158" s="18">
        <v>20.4855417279554</v>
      </c>
      <c r="U158" s="18">
        <v>0.10677238020997799</v>
      </c>
      <c r="V158" s="18">
        <v>0.34657357240586001</v>
      </c>
      <c r="W158" s="18">
        <v>3.308826145422</v>
      </c>
      <c r="X158" s="18">
        <v>40.954436327478099</v>
      </c>
      <c r="Y158" s="18">
        <v>16.677230031822202</v>
      </c>
      <c r="Z158" s="18">
        <v>42.198834181653098</v>
      </c>
      <c r="AA158" s="18">
        <v>0.16949945904665101</v>
      </c>
      <c r="AB158" s="18">
        <v>38.5434344638252</v>
      </c>
      <c r="AC158" s="18">
        <v>3.6553997178278599</v>
      </c>
      <c r="AD158" s="18">
        <v>2.4557097461228401</v>
      </c>
      <c r="AE158" s="18">
        <v>10.5442461670727</v>
      </c>
      <c r="AF158" s="18">
        <v>11.8829928990217</v>
      </c>
      <c r="AG158" s="18">
        <v>14.6149438627259</v>
      </c>
      <c r="AH158" s="18">
        <v>88.039790556936396</v>
      </c>
      <c r="AI158" s="18">
        <v>1.12160676493678</v>
      </c>
      <c r="AJ158" s="18">
        <v>8.6623239449992493</v>
      </c>
      <c r="AK158" s="18">
        <v>157.72269174896701</v>
      </c>
      <c r="AL158" s="19">
        <v>130.36872559532</v>
      </c>
    </row>
    <row r="159" spans="1:38" ht="16">
      <c r="A159" s="131"/>
      <c r="B159" s="1">
        <v>16.931216931216898</v>
      </c>
      <c r="C159" s="1">
        <v>15.6084656084656</v>
      </c>
      <c r="D159" s="1">
        <v>11.6402116402116</v>
      </c>
      <c r="E159" s="1">
        <v>10.8465608465608</v>
      </c>
      <c r="F159" s="1">
        <v>22.7513227513227</v>
      </c>
      <c r="G159" s="1">
        <v>4.7619047619047601</v>
      </c>
      <c r="H159" s="1">
        <v>10.8465608465608</v>
      </c>
      <c r="I159" s="1">
        <v>6.6137566137566104</v>
      </c>
      <c r="K159" s="10"/>
      <c r="L159" s="18">
        <v>23.411616469850699</v>
      </c>
      <c r="M159" s="18">
        <v>0.26592085603282001</v>
      </c>
      <c r="N159" s="18">
        <v>17.542819857627499</v>
      </c>
      <c r="O159" s="18">
        <v>6.2727078836673097E-2</v>
      </c>
      <c r="P159" s="18">
        <v>15.6407935526461</v>
      </c>
      <c r="Q159" s="18">
        <v>0.77051562314325905</v>
      </c>
      <c r="R159" s="18">
        <v>16.656208136847699</v>
      </c>
      <c r="S159" s="18">
        <v>1.4016845990221001</v>
      </c>
      <c r="T159" s="18">
        <v>20.4855417279554</v>
      </c>
      <c r="U159" s="18">
        <v>0.10677238020997799</v>
      </c>
      <c r="V159" s="18">
        <v>0.34657357240586001</v>
      </c>
      <c r="W159" s="18">
        <v>3.308826145422</v>
      </c>
      <c r="X159" s="18">
        <v>40.954436327478099</v>
      </c>
      <c r="Y159" s="18">
        <v>16.677230031822202</v>
      </c>
      <c r="Z159" s="18">
        <v>42.198834181653098</v>
      </c>
      <c r="AA159" s="18">
        <v>0.16949945904665101</v>
      </c>
      <c r="AB159" s="18">
        <v>38.5434344638252</v>
      </c>
      <c r="AC159" s="18">
        <v>3.6553997178278599</v>
      </c>
      <c r="AD159" s="18">
        <v>2.4557097461228401</v>
      </c>
      <c r="AE159" s="18">
        <v>10.5442461670727</v>
      </c>
      <c r="AF159" s="18">
        <v>11.8829928990217</v>
      </c>
      <c r="AG159" s="18">
        <v>14.6149438627259</v>
      </c>
      <c r="AH159" s="18">
        <v>88.039790556936396</v>
      </c>
      <c r="AI159" s="18">
        <v>1.12160676493678</v>
      </c>
      <c r="AJ159" s="18">
        <v>8.6623239449992493</v>
      </c>
      <c r="AK159" s="18">
        <v>157.72269174896701</v>
      </c>
      <c r="AL159" s="19">
        <v>130.36872559532</v>
      </c>
    </row>
    <row r="160" spans="1:38" ht="16">
      <c r="A160" s="131"/>
      <c r="B160" s="1">
        <v>9.1445427728613602</v>
      </c>
      <c r="C160" s="1">
        <v>15.044247787610599</v>
      </c>
      <c r="D160" s="1">
        <v>12.094395280236</v>
      </c>
      <c r="E160" s="1">
        <v>9.4395280235988199</v>
      </c>
      <c r="F160" s="1">
        <v>21.2389380530973</v>
      </c>
      <c r="G160" s="1">
        <v>7.6696165191740402</v>
      </c>
      <c r="H160" s="1">
        <v>17.4041297935103</v>
      </c>
      <c r="I160" s="1">
        <v>7.9646017699114999</v>
      </c>
      <c r="K160" s="10"/>
      <c r="L160" s="18">
        <v>23.411616469850699</v>
      </c>
      <c r="M160" s="18">
        <v>0.26592085603282001</v>
      </c>
      <c r="N160" s="18">
        <v>17.542819857627499</v>
      </c>
      <c r="O160" s="18">
        <v>6.2727078836673097E-2</v>
      </c>
      <c r="P160" s="18">
        <v>15.6407935526461</v>
      </c>
      <c r="Q160" s="18">
        <v>0.77051562314325905</v>
      </c>
      <c r="R160" s="18">
        <v>16.656208136847699</v>
      </c>
      <c r="S160" s="18">
        <v>1.4016845990221001</v>
      </c>
      <c r="T160" s="18">
        <v>20.4855417279554</v>
      </c>
      <c r="U160" s="18">
        <v>0.10677238020997799</v>
      </c>
      <c r="V160" s="18">
        <v>0.34657357240586001</v>
      </c>
      <c r="W160" s="18">
        <v>3.308826145422</v>
      </c>
      <c r="X160" s="18">
        <v>40.954436327478099</v>
      </c>
      <c r="Y160" s="18">
        <v>16.677230031822202</v>
      </c>
      <c r="Z160" s="18">
        <v>42.198834181653098</v>
      </c>
      <c r="AA160" s="18">
        <v>0.16949945904665101</v>
      </c>
      <c r="AB160" s="18">
        <v>38.5434344638252</v>
      </c>
      <c r="AC160" s="18">
        <v>3.6553997178278599</v>
      </c>
      <c r="AD160" s="18">
        <v>2.4557097461228401</v>
      </c>
      <c r="AE160" s="18">
        <v>10.5442461670727</v>
      </c>
      <c r="AF160" s="18">
        <v>11.8829928990217</v>
      </c>
      <c r="AG160" s="18">
        <v>14.6149438627259</v>
      </c>
      <c r="AH160" s="18">
        <v>88.039790556936396</v>
      </c>
      <c r="AI160" s="18">
        <v>1.12160676493678</v>
      </c>
      <c r="AJ160" s="18">
        <v>8.6623239449992493</v>
      </c>
      <c r="AK160" s="18">
        <v>157.72269174896701</v>
      </c>
      <c r="AL160" s="19">
        <v>130.36872559532</v>
      </c>
    </row>
    <row r="161" spans="1:38" ht="16">
      <c r="A161" s="131"/>
      <c r="B161" s="1">
        <v>13.0434782608696</v>
      </c>
      <c r="C161" s="1">
        <v>18.944099378882001</v>
      </c>
      <c r="D161" s="1">
        <v>11.490683229813699</v>
      </c>
      <c r="E161" s="1">
        <v>14.596273291925501</v>
      </c>
      <c r="F161" s="1">
        <v>20.186335403726702</v>
      </c>
      <c r="G161" s="1">
        <v>5.2795031055900603</v>
      </c>
      <c r="H161" s="1">
        <v>10.869565217391299</v>
      </c>
      <c r="I161" s="1">
        <v>5.5900621118012399</v>
      </c>
      <c r="K161" s="10"/>
      <c r="L161" s="18">
        <v>23.411616469850699</v>
      </c>
      <c r="M161" s="18">
        <v>0.26592085603282001</v>
      </c>
      <c r="N161" s="18">
        <v>17.542819857627499</v>
      </c>
      <c r="O161" s="18">
        <v>6.2727078836673097E-2</v>
      </c>
      <c r="P161" s="18">
        <v>15.6407935526461</v>
      </c>
      <c r="Q161" s="18">
        <v>0.77051562314325905</v>
      </c>
      <c r="R161" s="18">
        <v>16.656208136847699</v>
      </c>
      <c r="S161" s="18">
        <v>1.4016845990221001</v>
      </c>
      <c r="T161" s="18">
        <v>20.4855417279554</v>
      </c>
      <c r="U161" s="18">
        <v>0.10677238020997799</v>
      </c>
      <c r="V161" s="18">
        <v>0.34657357240586001</v>
      </c>
      <c r="W161" s="18">
        <v>3.308826145422</v>
      </c>
      <c r="X161" s="18">
        <v>40.954436327478099</v>
      </c>
      <c r="Y161" s="18">
        <v>16.677230031822202</v>
      </c>
      <c r="Z161" s="18">
        <v>42.198834181653098</v>
      </c>
      <c r="AA161" s="18">
        <v>0.16949945904665101</v>
      </c>
      <c r="AB161" s="18">
        <v>38.5434344638252</v>
      </c>
      <c r="AC161" s="18">
        <v>3.6553997178278599</v>
      </c>
      <c r="AD161" s="18">
        <v>2.4557097461228401</v>
      </c>
      <c r="AE161" s="18">
        <v>10.5442461670727</v>
      </c>
      <c r="AF161" s="18">
        <v>11.8829928990217</v>
      </c>
      <c r="AG161" s="18">
        <v>14.6149438627259</v>
      </c>
      <c r="AH161" s="18">
        <v>88.039790556936396</v>
      </c>
      <c r="AI161" s="18">
        <v>1.12160676493678</v>
      </c>
      <c r="AJ161" s="18">
        <v>8.6623239449992493</v>
      </c>
      <c r="AK161" s="18">
        <v>157.72269174896701</v>
      </c>
      <c r="AL161" s="19">
        <v>130.36872559532</v>
      </c>
    </row>
    <row r="162" spans="1:38" ht="16">
      <c r="A162" s="131"/>
      <c r="B162" s="1">
        <v>14.447592067988699</v>
      </c>
      <c r="C162" s="1">
        <v>19.263456090651601</v>
      </c>
      <c r="D162" s="1">
        <v>13.5977337110482</v>
      </c>
      <c r="E162" s="1">
        <v>13.5977337110482</v>
      </c>
      <c r="F162" s="1">
        <v>17.8470254957507</v>
      </c>
      <c r="G162" s="1">
        <v>3.9660056657223799</v>
      </c>
      <c r="H162" s="1">
        <v>10.1983002832861</v>
      </c>
      <c r="I162" s="1">
        <v>7.0821529745042504</v>
      </c>
      <c r="K162" s="10"/>
      <c r="L162" s="18">
        <v>23.411616469850699</v>
      </c>
      <c r="M162" s="18">
        <v>0.26592085603282001</v>
      </c>
      <c r="N162" s="18">
        <v>17.542819857627499</v>
      </c>
      <c r="O162" s="18">
        <v>6.2727078836673097E-2</v>
      </c>
      <c r="P162" s="18">
        <v>15.6407935526461</v>
      </c>
      <c r="Q162" s="18">
        <v>0.77051562314325905</v>
      </c>
      <c r="R162" s="18">
        <v>16.656208136847699</v>
      </c>
      <c r="S162" s="18">
        <v>1.4016845990221001</v>
      </c>
      <c r="T162" s="18">
        <v>20.4855417279554</v>
      </c>
      <c r="U162" s="18">
        <v>0.10677238020997799</v>
      </c>
      <c r="V162" s="18">
        <v>0.34657357240586001</v>
      </c>
      <c r="W162" s="18">
        <v>3.308826145422</v>
      </c>
      <c r="X162" s="18">
        <v>40.954436327478099</v>
      </c>
      <c r="Y162" s="18">
        <v>16.677230031822202</v>
      </c>
      <c r="Z162" s="18">
        <v>42.198834181653098</v>
      </c>
      <c r="AA162" s="18">
        <v>0.16949945904665101</v>
      </c>
      <c r="AB162" s="18">
        <v>38.5434344638252</v>
      </c>
      <c r="AC162" s="18">
        <v>3.6553997178278599</v>
      </c>
      <c r="AD162" s="18">
        <v>2.4557097461228401</v>
      </c>
      <c r="AE162" s="18">
        <v>10.5442461670727</v>
      </c>
      <c r="AF162" s="18">
        <v>11.8829928990217</v>
      </c>
      <c r="AG162" s="18">
        <v>14.6149438627259</v>
      </c>
      <c r="AH162" s="18">
        <v>88.039790556936396</v>
      </c>
      <c r="AI162" s="18">
        <v>1.12160676493678</v>
      </c>
      <c r="AJ162" s="18">
        <v>8.6623239449992493</v>
      </c>
      <c r="AK162" s="18">
        <v>157.72269174896701</v>
      </c>
      <c r="AL162" s="19">
        <v>130.36872559532</v>
      </c>
    </row>
    <row r="163" spans="1:38" ht="16">
      <c r="A163" s="131"/>
      <c r="B163" s="1">
        <v>14.1975308641975</v>
      </c>
      <c r="C163" s="1">
        <v>17.592592592592599</v>
      </c>
      <c r="D163" s="1">
        <v>10.493827160493799</v>
      </c>
      <c r="E163" s="1">
        <v>16.049382716049401</v>
      </c>
      <c r="F163" s="1">
        <v>16.9753086419753</v>
      </c>
      <c r="G163" s="1">
        <v>7.0987654320987703</v>
      </c>
      <c r="H163" s="1">
        <v>10.185185185185199</v>
      </c>
      <c r="I163" s="1">
        <v>7.4074074074074101</v>
      </c>
      <c r="K163" s="10"/>
      <c r="L163" s="18">
        <v>23.411616469850699</v>
      </c>
      <c r="M163" s="18">
        <v>0.26592085603282001</v>
      </c>
      <c r="N163" s="18">
        <v>17.542819857627499</v>
      </c>
      <c r="O163" s="18">
        <v>6.2727078836673097E-2</v>
      </c>
      <c r="P163" s="18">
        <v>15.6407935526461</v>
      </c>
      <c r="Q163" s="18">
        <v>0.77051562314325905</v>
      </c>
      <c r="R163" s="18">
        <v>16.656208136847699</v>
      </c>
      <c r="S163" s="18">
        <v>1.4016845990221001</v>
      </c>
      <c r="T163" s="18">
        <v>20.4855417279554</v>
      </c>
      <c r="U163" s="18">
        <v>0.10677238020997799</v>
      </c>
      <c r="V163" s="18">
        <v>0.34657357240586001</v>
      </c>
      <c r="W163" s="18">
        <v>3.308826145422</v>
      </c>
      <c r="X163" s="18">
        <v>40.954436327478099</v>
      </c>
      <c r="Y163" s="18">
        <v>16.677230031822202</v>
      </c>
      <c r="Z163" s="18">
        <v>42.198834181653098</v>
      </c>
      <c r="AA163" s="18">
        <v>0.16949945904665101</v>
      </c>
      <c r="AB163" s="18">
        <v>38.5434344638252</v>
      </c>
      <c r="AC163" s="18">
        <v>3.6553997178278599</v>
      </c>
      <c r="AD163" s="18">
        <v>2.4557097461228401</v>
      </c>
      <c r="AE163" s="18">
        <v>10.5442461670727</v>
      </c>
      <c r="AF163" s="18">
        <v>11.8829928990217</v>
      </c>
      <c r="AG163" s="18">
        <v>14.6149438627259</v>
      </c>
      <c r="AH163" s="18">
        <v>88.039790556936396</v>
      </c>
      <c r="AI163" s="18">
        <v>1.12160676493678</v>
      </c>
      <c r="AJ163" s="18">
        <v>8.6623239449992493</v>
      </c>
      <c r="AK163" s="18">
        <v>157.72269174896701</v>
      </c>
      <c r="AL163" s="19">
        <v>130.36872559532</v>
      </c>
    </row>
    <row r="164" spans="1:38" ht="16">
      <c r="A164" s="131"/>
      <c r="B164" s="1">
        <v>15.469613259668501</v>
      </c>
      <c r="C164" s="1">
        <v>17.1270718232044</v>
      </c>
      <c r="D164" s="1">
        <v>12.707182320442</v>
      </c>
      <c r="E164" s="1">
        <v>15.1933701657459</v>
      </c>
      <c r="F164" s="1">
        <v>17.1270718232044</v>
      </c>
      <c r="G164" s="1">
        <v>3.8674033149171301</v>
      </c>
      <c r="H164" s="1">
        <v>10.773480662983401</v>
      </c>
      <c r="I164" s="1">
        <v>7.7348066298342504</v>
      </c>
      <c r="K164" s="30"/>
      <c r="L164" s="21">
        <v>23.411616469850699</v>
      </c>
      <c r="M164" s="21">
        <v>0.26592085603282001</v>
      </c>
      <c r="N164" s="21">
        <v>17.542819857627499</v>
      </c>
      <c r="O164" s="21">
        <v>6.2727078836673097E-2</v>
      </c>
      <c r="P164" s="21">
        <v>15.6407935526461</v>
      </c>
      <c r="Q164" s="21">
        <v>0.77051562314325905</v>
      </c>
      <c r="R164" s="21">
        <v>16.656208136847699</v>
      </c>
      <c r="S164" s="21">
        <v>1.4016845990221001</v>
      </c>
      <c r="T164" s="21">
        <v>20.4855417279554</v>
      </c>
      <c r="U164" s="21">
        <v>0.10677238020997799</v>
      </c>
      <c r="V164" s="21">
        <v>0.34657357240586001</v>
      </c>
      <c r="W164" s="21">
        <v>3.308826145422</v>
      </c>
      <c r="X164" s="21">
        <v>40.954436327478099</v>
      </c>
      <c r="Y164" s="21">
        <v>16.677230031822202</v>
      </c>
      <c r="Z164" s="21">
        <v>42.198834181653098</v>
      </c>
      <c r="AA164" s="21">
        <v>0.16949945904665101</v>
      </c>
      <c r="AB164" s="21">
        <v>38.5434344638252</v>
      </c>
      <c r="AC164" s="21">
        <v>3.6553997178278599</v>
      </c>
      <c r="AD164" s="21">
        <v>2.4557097461228401</v>
      </c>
      <c r="AE164" s="21">
        <v>10.5442461670727</v>
      </c>
      <c r="AF164" s="21">
        <v>11.8829928990217</v>
      </c>
      <c r="AG164" s="21">
        <v>14.6149438627259</v>
      </c>
      <c r="AH164" s="21">
        <v>88.039790556936396</v>
      </c>
      <c r="AI164" s="21">
        <v>1.12160676493678</v>
      </c>
      <c r="AJ164" s="21">
        <v>8.6623239449992493</v>
      </c>
      <c r="AK164" s="21">
        <v>157.72269174896701</v>
      </c>
      <c r="AL164" s="22">
        <v>130.36872559532</v>
      </c>
    </row>
    <row r="165" spans="1:38">
      <c r="A165" s="23" t="s">
        <v>38</v>
      </c>
      <c r="B165" s="24">
        <f t="shared" ref="B165:I165" si="22">AVERAGE(B156:B164)</f>
        <v>14.201601251147663</v>
      </c>
      <c r="C165" s="24">
        <f t="shared" si="22"/>
        <v>16.972453515639334</v>
      </c>
      <c r="D165" s="24">
        <f t="shared" si="22"/>
        <v>11.54120953599285</v>
      </c>
      <c r="E165" s="24">
        <f t="shared" si="22"/>
        <v>12.69933707312301</v>
      </c>
      <c r="F165" s="24">
        <f t="shared" si="22"/>
        <v>20.496160514399556</v>
      </c>
      <c r="G165" s="24">
        <f t="shared" si="22"/>
        <v>5.4615479192372804</v>
      </c>
      <c r="H165" s="24">
        <f t="shared" si="22"/>
        <v>12.017251781078379</v>
      </c>
      <c r="I165" s="24">
        <f t="shared" si="22"/>
        <v>6.6104384093819313</v>
      </c>
    </row>
    <row r="166" spans="1:38">
      <c r="A166" s="2" t="s">
        <v>39</v>
      </c>
      <c r="B166" s="24">
        <f t="shared" ref="B166:I166" si="23">STDEV(B156:B164)</f>
        <v>2.8284983048486434</v>
      </c>
      <c r="C166" s="24">
        <f t="shared" si="23"/>
        <v>1.9165177125725135</v>
      </c>
      <c r="D166" s="24">
        <f t="shared" si="23"/>
        <v>1.2482117574644807</v>
      </c>
      <c r="E166" s="24">
        <f t="shared" si="23"/>
        <v>2.5607008405636602</v>
      </c>
      <c r="F166" s="24">
        <f t="shared" si="23"/>
        <v>2.5868082973076856</v>
      </c>
      <c r="G166" s="24">
        <f t="shared" si="23"/>
        <v>2.0693634492115227</v>
      </c>
      <c r="H166" s="24">
        <f t="shared" si="23"/>
        <v>2.6966348070057542</v>
      </c>
      <c r="I166" s="24">
        <f t="shared" si="23"/>
        <v>1.5322233055320233</v>
      </c>
    </row>
    <row r="168" spans="1:38" ht="16">
      <c r="A168" s="131" t="s">
        <v>52</v>
      </c>
      <c r="B168" s="1">
        <v>9.7560975609756095</v>
      </c>
      <c r="C168" s="1">
        <v>16.260162601626</v>
      </c>
      <c r="D168" s="1">
        <v>12.1951219512195</v>
      </c>
      <c r="E168" s="1">
        <v>12.737127371273701</v>
      </c>
      <c r="F168" s="1">
        <v>20.0542005420054</v>
      </c>
      <c r="G168" s="1">
        <v>9.2140921409214105</v>
      </c>
      <c r="H168" s="1">
        <v>12.1951219512195</v>
      </c>
      <c r="I168" s="1">
        <v>7.5880758807588098</v>
      </c>
      <c r="K168" s="13"/>
      <c r="L168" s="32">
        <v>20.837105635981398</v>
      </c>
      <c r="M168" s="32">
        <v>0.25237794887122</v>
      </c>
      <c r="N168" s="32">
        <v>16.985332114558101</v>
      </c>
      <c r="O168" s="32">
        <v>5.9264320431549201E-2</v>
      </c>
      <c r="P168" s="32">
        <v>15.9489974612198</v>
      </c>
      <c r="Q168" s="32">
        <v>0.58223879310937998</v>
      </c>
      <c r="R168" s="32">
        <v>14.017829631434999</v>
      </c>
      <c r="S168" s="32">
        <v>2.78295454089143</v>
      </c>
      <c r="T168" s="32">
        <v>24.9354063646079</v>
      </c>
      <c r="U168" s="32">
        <v>4.33687849805416E-2</v>
      </c>
      <c r="V168" s="32">
        <v>0.31661734811224101</v>
      </c>
      <c r="W168" s="32">
        <v>3.2385070558014699</v>
      </c>
      <c r="X168" s="32">
        <v>37.8224377505395</v>
      </c>
      <c r="Y168" s="32">
        <v>16.783614203200401</v>
      </c>
      <c r="Z168" s="32">
        <v>45.291314940848103</v>
      </c>
      <c r="AA168" s="32">
        <v>0.102633105412091</v>
      </c>
      <c r="AB168" s="32">
        <v>41.736190536934402</v>
      </c>
      <c r="AC168" s="32">
        <v>3.5551244039137102</v>
      </c>
      <c r="AD168" s="32">
        <v>2.2535335531799499</v>
      </c>
      <c r="AE168" s="32">
        <v>11.7397271642558</v>
      </c>
      <c r="AF168" s="32">
        <v>5.0370314805591097</v>
      </c>
      <c r="AG168" s="32">
        <v>8.9600480346404208</v>
      </c>
      <c r="AH168" s="32">
        <v>82.563099229457094</v>
      </c>
      <c r="AI168" s="32">
        <v>1.06497804365812</v>
      </c>
      <c r="AJ168" s="38">
        <v>7.8494616651267899</v>
      </c>
      <c r="AK168" s="32">
        <v>173.92389162254599</v>
      </c>
      <c r="AL168" s="33">
        <v>147.55271506181501</v>
      </c>
    </row>
    <row r="169" spans="1:38" ht="16">
      <c r="A169" s="131"/>
      <c r="B169" s="1">
        <v>8.2644628099173598</v>
      </c>
      <c r="C169" s="1">
        <v>15.702479338843</v>
      </c>
      <c r="D169" s="1">
        <v>13.223140495867799</v>
      </c>
      <c r="E169" s="1">
        <v>10.1928374655647</v>
      </c>
      <c r="F169" s="1">
        <v>16.528925619834698</v>
      </c>
      <c r="G169" s="1">
        <v>6.61157024793388</v>
      </c>
      <c r="H169" s="1">
        <v>22.3140495867769</v>
      </c>
      <c r="I169" s="1">
        <v>7.1625344352617102</v>
      </c>
      <c r="K169" s="10"/>
      <c r="L169" s="34">
        <v>20.837105635981398</v>
      </c>
      <c r="M169" s="34">
        <v>0.25237794887122</v>
      </c>
      <c r="N169" s="34">
        <v>16.985332114558101</v>
      </c>
      <c r="O169" s="34">
        <v>5.9264320431549201E-2</v>
      </c>
      <c r="P169" s="34">
        <v>15.9489974612198</v>
      </c>
      <c r="Q169" s="34">
        <v>0.58223879310937998</v>
      </c>
      <c r="R169" s="34">
        <v>14.017829631434999</v>
      </c>
      <c r="S169" s="34">
        <v>2.78295454089143</v>
      </c>
      <c r="T169" s="34">
        <v>24.9354063646079</v>
      </c>
      <c r="U169" s="34">
        <v>4.33687849805416E-2</v>
      </c>
      <c r="V169" s="34">
        <v>0.31661734811224101</v>
      </c>
      <c r="W169" s="34">
        <v>3.2385070558014699</v>
      </c>
      <c r="X169" s="34">
        <v>37.8224377505395</v>
      </c>
      <c r="Y169" s="34">
        <v>16.783614203200401</v>
      </c>
      <c r="Z169" s="34">
        <v>45.291314940848103</v>
      </c>
      <c r="AA169" s="34">
        <v>0.102633105412091</v>
      </c>
      <c r="AB169" s="34">
        <v>41.736190536934402</v>
      </c>
      <c r="AC169" s="34">
        <v>3.5551244039137102</v>
      </c>
      <c r="AD169" s="34">
        <v>2.2535335531799499</v>
      </c>
      <c r="AE169" s="34">
        <v>11.7397271642558</v>
      </c>
      <c r="AF169" s="34">
        <v>5.0370314805591097</v>
      </c>
      <c r="AG169" s="34">
        <v>8.9600480346404208</v>
      </c>
      <c r="AH169" s="34">
        <v>82.563099229457094</v>
      </c>
      <c r="AI169" s="34">
        <v>1.06497804365812</v>
      </c>
      <c r="AJ169" s="39">
        <v>7.8494616651267899</v>
      </c>
      <c r="AK169" s="34">
        <v>173.92389162254599</v>
      </c>
      <c r="AL169" s="35">
        <v>147.55271506181501</v>
      </c>
    </row>
    <row r="170" spans="1:38" ht="16">
      <c r="A170" s="131"/>
      <c r="B170" s="1">
        <v>10.563380281690099</v>
      </c>
      <c r="C170" s="1">
        <v>17.253521126760599</v>
      </c>
      <c r="D170" s="1">
        <v>16.197183098591601</v>
      </c>
      <c r="E170" s="1">
        <v>14.084507042253501</v>
      </c>
      <c r="F170" s="1">
        <v>22.1830985915493</v>
      </c>
      <c r="G170" s="1">
        <v>6.6901408450704203</v>
      </c>
      <c r="H170" s="1">
        <v>8.0985915492957705</v>
      </c>
      <c r="I170" s="1">
        <v>4.9295774647887303</v>
      </c>
      <c r="K170" s="10"/>
      <c r="L170" s="34">
        <v>20.837105635981398</v>
      </c>
      <c r="M170" s="34">
        <v>0.25237794887122</v>
      </c>
      <c r="N170" s="34">
        <v>16.985332114558101</v>
      </c>
      <c r="O170" s="34">
        <v>5.9264320431549201E-2</v>
      </c>
      <c r="P170" s="34">
        <v>15.9489974612198</v>
      </c>
      <c r="Q170" s="34">
        <v>0.58223879310937998</v>
      </c>
      <c r="R170" s="34">
        <v>14.017829631434999</v>
      </c>
      <c r="S170" s="34">
        <v>2.78295454089143</v>
      </c>
      <c r="T170" s="34">
        <v>24.9354063646079</v>
      </c>
      <c r="U170" s="34">
        <v>4.33687849805416E-2</v>
      </c>
      <c r="V170" s="34">
        <v>0.31661734811224101</v>
      </c>
      <c r="W170" s="34">
        <v>3.2385070558014699</v>
      </c>
      <c r="X170" s="34">
        <v>37.8224377505395</v>
      </c>
      <c r="Y170" s="34">
        <v>16.783614203200401</v>
      </c>
      <c r="Z170" s="34">
        <v>45.291314940848103</v>
      </c>
      <c r="AA170" s="34">
        <v>0.102633105412091</v>
      </c>
      <c r="AB170" s="34">
        <v>41.736190536934402</v>
      </c>
      <c r="AC170" s="34">
        <v>3.5551244039137102</v>
      </c>
      <c r="AD170" s="34">
        <v>2.2535335531799499</v>
      </c>
      <c r="AE170" s="34">
        <v>11.7397271642558</v>
      </c>
      <c r="AF170" s="34">
        <v>5.0370314805591097</v>
      </c>
      <c r="AG170" s="34">
        <v>8.9600480346404208</v>
      </c>
      <c r="AH170" s="34">
        <v>82.563099229457094</v>
      </c>
      <c r="AI170" s="34">
        <v>1.06497804365812</v>
      </c>
      <c r="AJ170" s="39">
        <v>7.8494616651267899</v>
      </c>
      <c r="AK170" s="34">
        <v>173.92389162254599</v>
      </c>
      <c r="AL170" s="35">
        <v>147.55271506181501</v>
      </c>
    </row>
    <row r="171" spans="1:38" ht="16">
      <c r="A171" s="131"/>
      <c r="B171" s="1">
        <v>14.2156862745098</v>
      </c>
      <c r="C171" s="1">
        <v>10.7843137254902</v>
      </c>
      <c r="D171" s="1">
        <v>14.9509803921569</v>
      </c>
      <c r="E171" s="1">
        <v>12.2549019607843</v>
      </c>
      <c r="F171" s="1">
        <v>20.588235294117599</v>
      </c>
      <c r="G171" s="1">
        <v>7.8431372549019596</v>
      </c>
      <c r="H171" s="1">
        <v>10.539215686274501</v>
      </c>
      <c r="I171" s="1">
        <v>8.8235294117647101</v>
      </c>
      <c r="K171" s="10"/>
      <c r="L171" s="34">
        <v>20.837105635981398</v>
      </c>
      <c r="M171" s="34">
        <v>0.25237794887122</v>
      </c>
      <c r="N171" s="34">
        <v>16.985332114558101</v>
      </c>
      <c r="O171" s="34">
        <v>5.9264320431549201E-2</v>
      </c>
      <c r="P171" s="34">
        <v>15.9489974612198</v>
      </c>
      <c r="Q171" s="34">
        <v>0.58223879310937998</v>
      </c>
      <c r="R171" s="34">
        <v>14.017829631434999</v>
      </c>
      <c r="S171" s="34">
        <v>2.78295454089143</v>
      </c>
      <c r="T171" s="34">
        <v>24.9354063646079</v>
      </c>
      <c r="U171" s="34">
        <v>4.33687849805416E-2</v>
      </c>
      <c r="V171" s="34">
        <v>0.31661734811224101</v>
      </c>
      <c r="W171" s="34">
        <v>3.2385070558014699</v>
      </c>
      <c r="X171" s="34">
        <v>37.8224377505395</v>
      </c>
      <c r="Y171" s="34">
        <v>16.783614203200401</v>
      </c>
      <c r="Z171" s="34">
        <v>45.291314940848103</v>
      </c>
      <c r="AA171" s="34">
        <v>0.102633105412091</v>
      </c>
      <c r="AB171" s="34">
        <v>41.736190536934402</v>
      </c>
      <c r="AC171" s="34">
        <v>3.5551244039137102</v>
      </c>
      <c r="AD171" s="34">
        <v>2.2535335531799499</v>
      </c>
      <c r="AE171" s="34">
        <v>11.7397271642558</v>
      </c>
      <c r="AF171" s="34">
        <v>5.0370314805591097</v>
      </c>
      <c r="AG171" s="34">
        <v>8.9600480346404208</v>
      </c>
      <c r="AH171" s="34">
        <v>82.563099229457094</v>
      </c>
      <c r="AI171" s="34">
        <v>1.06497804365812</v>
      </c>
      <c r="AJ171" s="39">
        <v>7.8494616651267899</v>
      </c>
      <c r="AK171" s="34">
        <v>173.92389162254599</v>
      </c>
      <c r="AL171" s="35">
        <v>147.55271506181501</v>
      </c>
    </row>
    <row r="172" spans="1:38" ht="16">
      <c r="A172" s="131"/>
      <c r="B172" s="1">
        <v>11.620795107033601</v>
      </c>
      <c r="C172" s="1">
        <v>15.2905198776758</v>
      </c>
      <c r="D172" s="1">
        <v>13.149847094801199</v>
      </c>
      <c r="E172" s="1">
        <v>15.5963302752294</v>
      </c>
      <c r="F172" s="1">
        <v>20.183486238532101</v>
      </c>
      <c r="G172" s="1">
        <v>7.3394495412843996</v>
      </c>
      <c r="H172" s="1">
        <v>11.0091743119266</v>
      </c>
      <c r="I172" s="1">
        <v>5.81039755351682</v>
      </c>
      <c r="K172" s="10"/>
      <c r="L172" s="34">
        <v>20.837105635981398</v>
      </c>
      <c r="M172" s="34">
        <v>0.25237794887122</v>
      </c>
      <c r="N172" s="34">
        <v>16.985332114558101</v>
      </c>
      <c r="O172" s="34">
        <v>5.9264320431549201E-2</v>
      </c>
      <c r="P172" s="34">
        <v>15.9489974612198</v>
      </c>
      <c r="Q172" s="34">
        <v>0.58223879310937998</v>
      </c>
      <c r="R172" s="34">
        <v>14.017829631434999</v>
      </c>
      <c r="S172" s="34">
        <v>2.78295454089143</v>
      </c>
      <c r="T172" s="34">
        <v>24.9354063646079</v>
      </c>
      <c r="U172" s="34">
        <v>4.33687849805416E-2</v>
      </c>
      <c r="V172" s="34">
        <v>0.31661734811224101</v>
      </c>
      <c r="W172" s="34">
        <v>3.2385070558014699</v>
      </c>
      <c r="X172" s="34">
        <v>37.8224377505395</v>
      </c>
      <c r="Y172" s="34">
        <v>16.783614203200401</v>
      </c>
      <c r="Z172" s="34">
        <v>45.291314940848103</v>
      </c>
      <c r="AA172" s="34">
        <v>0.102633105412091</v>
      </c>
      <c r="AB172" s="34">
        <v>41.736190536934402</v>
      </c>
      <c r="AC172" s="34">
        <v>3.5551244039137102</v>
      </c>
      <c r="AD172" s="34">
        <v>2.2535335531799499</v>
      </c>
      <c r="AE172" s="34">
        <v>11.7397271642558</v>
      </c>
      <c r="AF172" s="34">
        <v>5.0370314805591097</v>
      </c>
      <c r="AG172" s="34">
        <v>8.9600480346404208</v>
      </c>
      <c r="AH172" s="34">
        <v>82.563099229457094</v>
      </c>
      <c r="AI172" s="34">
        <v>1.06497804365812</v>
      </c>
      <c r="AJ172" s="39">
        <v>7.8494616651267899</v>
      </c>
      <c r="AK172" s="34">
        <v>173.92389162254599</v>
      </c>
      <c r="AL172" s="35">
        <v>147.55271506181501</v>
      </c>
    </row>
    <row r="173" spans="1:38" ht="16">
      <c r="A173" s="131"/>
      <c r="B173" s="1">
        <v>17.1270718232044</v>
      </c>
      <c r="C173" s="1">
        <v>9.94475138121547</v>
      </c>
      <c r="D173" s="1">
        <v>12.9834254143646</v>
      </c>
      <c r="E173" s="1">
        <v>12.707182320442</v>
      </c>
      <c r="F173" s="1">
        <v>20.441988950276201</v>
      </c>
      <c r="G173" s="1">
        <v>5.2486187845303904</v>
      </c>
      <c r="H173" s="1">
        <v>14.3646408839779</v>
      </c>
      <c r="I173" s="1">
        <v>7.1823204419889501</v>
      </c>
      <c r="K173" s="10"/>
      <c r="L173" s="34">
        <v>20.837105635981398</v>
      </c>
      <c r="M173" s="34">
        <v>0.25237794887122</v>
      </c>
      <c r="N173" s="34">
        <v>16.985332114558101</v>
      </c>
      <c r="O173" s="34">
        <v>5.9264320431549201E-2</v>
      </c>
      <c r="P173" s="34">
        <v>15.9489974612198</v>
      </c>
      <c r="Q173" s="34">
        <v>0.58223879310937998</v>
      </c>
      <c r="R173" s="34">
        <v>14.017829631434999</v>
      </c>
      <c r="S173" s="34">
        <v>2.78295454089143</v>
      </c>
      <c r="T173" s="34">
        <v>24.9354063646079</v>
      </c>
      <c r="U173" s="34">
        <v>4.33687849805416E-2</v>
      </c>
      <c r="V173" s="34">
        <v>0.31661734811224101</v>
      </c>
      <c r="W173" s="34">
        <v>3.2385070558014699</v>
      </c>
      <c r="X173" s="34">
        <v>37.8224377505395</v>
      </c>
      <c r="Y173" s="34">
        <v>16.783614203200401</v>
      </c>
      <c r="Z173" s="34">
        <v>45.291314940848103</v>
      </c>
      <c r="AA173" s="34">
        <v>0.102633105412091</v>
      </c>
      <c r="AB173" s="34">
        <v>41.736190536934402</v>
      </c>
      <c r="AC173" s="34">
        <v>3.5551244039137102</v>
      </c>
      <c r="AD173" s="34">
        <v>2.2535335531799499</v>
      </c>
      <c r="AE173" s="34">
        <v>11.7397271642558</v>
      </c>
      <c r="AF173" s="34">
        <v>5.0370314805591097</v>
      </c>
      <c r="AG173" s="34">
        <v>8.9600480346404208</v>
      </c>
      <c r="AH173" s="34">
        <v>82.563099229457094</v>
      </c>
      <c r="AI173" s="34">
        <v>1.06497804365812</v>
      </c>
      <c r="AJ173" s="39">
        <v>7.8494616651267899</v>
      </c>
      <c r="AK173" s="34">
        <v>173.92389162254599</v>
      </c>
      <c r="AL173" s="35">
        <v>147.55271506181501</v>
      </c>
    </row>
    <row r="174" spans="1:38" ht="16">
      <c r="A174" s="131"/>
      <c r="B174" s="1">
        <v>11.864406779661</v>
      </c>
      <c r="C174" s="1">
        <v>10.1694915254237</v>
      </c>
      <c r="D174" s="1">
        <v>16.3841807909605</v>
      </c>
      <c r="E174" s="1">
        <v>11.299435028248601</v>
      </c>
      <c r="F174" s="1">
        <v>22.316384180791001</v>
      </c>
      <c r="G174" s="1">
        <v>8.7570621468926593</v>
      </c>
      <c r="H174" s="1">
        <v>10.7344632768362</v>
      </c>
      <c r="I174" s="1">
        <v>8.4745762711864394</v>
      </c>
      <c r="K174" s="10"/>
      <c r="L174" s="34">
        <v>20.837105635981398</v>
      </c>
      <c r="M174" s="34">
        <v>0.25237794887122</v>
      </c>
      <c r="N174" s="34">
        <v>16.985332114558101</v>
      </c>
      <c r="O174" s="34">
        <v>5.9264320431549201E-2</v>
      </c>
      <c r="P174" s="34">
        <v>15.9489974612198</v>
      </c>
      <c r="Q174" s="34">
        <v>0.58223879310937998</v>
      </c>
      <c r="R174" s="34">
        <v>14.017829631434999</v>
      </c>
      <c r="S174" s="34">
        <v>2.78295454089143</v>
      </c>
      <c r="T174" s="34">
        <v>24.9354063646079</v>
      </c>
      <c r="U174" s="34">
        <v>4.33687849805416E-2</v>
      </c>
      <c r="V174" s="34">
        <v>0.31661734811224101</v>
      </c>
      <c r="W174" s="34">
        <v>3.2385070558014699</v>
      </c>
      <c r="X174" s="34">
        <v>37.8224377505395</v>
      </c>
      <c r="Y174" s="34">
        <v>16.783614203200401</v>
      </c>
      <c r="Z174" s="34">
        <v>45.291314940848103</v>
      </c>
      <c r="AA174" s="34">
        <v>0.102633105412091</v>
      </c>
      <c r="AB174" s="34">
        <v>41.736190536934402</v>
      </c>
      <c r="AC174" s="34">
        <v>3.5551244039137102</v>
      </c>
      <c r="AD174" s="34">
        <v>2.2535335531799499</v>
      </c>
      <c r="AE174" s="34">
        <v>11.7397271642558</v>
      </c>
      <c r="AF174" s="34">
        <v>5.0370314805591097</v>
      </c>
      <c r="AG174" s="34">
        <v>8.9600480346404208</v>
      </c>
      <c r="AH174" s="34">
        <v>82.563099229457094</v>
      </c>
      <c r="AI174" s="34">
        <v>1.06497804365812</v>
      </c>
      <c r="AJ174" s="39">
        <v>7.8494616651267899</v>
      </c>
      <c r="AK174" s="34">
        <v>173.92389162254599</v>
      </c>
      <c r="AL174" s="35">
        <v>147.55271506181501</v>
      </c>
    </row>
    <row r="175" spans="1:38" ht="16">
      <c r="A175" s="131"/>
      <c r="B175" s="1">
        <v>11.726384364820801</v>
      </c>
      <c r="C175" s="1">
        <v>14.9837133550489</v>
      </c>
      <c r="D175" s="1">
        <v>10.7491856677524</v>
      </c>
      <c r="E175" s="1">
        <v>15.6351791530945</v>
      </c>
      <c r="F175" s="1">
        <v>19.218241042345301</v>
      </c>
      <c r="G175" s="1">
        <v>11.074918566775199</v>
      </c>
      <c r="H175" s="1">
        <v>9.7719869706840399</v>
      </c>
      <c r="I175" s="1">
        <v>6.8403908794788304</v>
      </c>
      <c r="K175" s="10"/>
      <c r="L175" s="34">
        <v>20.837105635981398</v>
      </c>
      <c r="M175" s="34">
        <v>0.25237794887122</v>
      </c>
      <c r="N175" s="34">
        <v>16.985332114558101</v>
      </c>
      <c r="O175" s="34">
        <v>5.9264320431549201E-2</v>
      </c>
      <c r="P175" s="34">
        <v>15.9489974612198</v>
      </c>
      <c r="Q175" s="34">
        <v>0.58223879310937998</v>
      </c>
      <c r="R175" s="34">
        <v>14.017829631434999</v>
      </c>
      <c r="S175" s="34">
        <v>2.78295454089143</v>
      </c>
      <c r="T175" s="34">
        <v>24.9354063646079</v>
      </c>
      <c r="U175" s="34">
        <v>4.33687849805416E-2</v>
      </c>
      <c r="V175" s="34">
        <v>0.31661734811224101</v>
      </c>
      <c r="W175" s="34">
        <v>3.2385070558014699</v>
      </c>
      <c r="X175" s="34">
        <v>37.8224377505395</v>
      </c>
      <c r="Y175" s="34">
        <v>16.783614203200401</v>
      </c>
      <c r="Z175" s="34">
        <v>45.291314940848103</v>
      </c>
      <c r="AA175" s="34">
        <v>0.102633105412091</v>
      </c>
      <c r="AB175" s="34">
        <v>41.736190536934402</v>
      </c>
      <c r="AC175" s="34">
        <v>3.5551244039137102</v>
      </c>
      <c r="AD175" s="34">
        <v>2.2535335531799499</v>
      </c>
      <c r="AE175" s="34">
        <v>11.7397271642558</v>
      </c>
      <c r="AF175" s="34">
        <v>5.0370314805591097</v>
      </c>
      <c r="AG175" s="34">
        <v>8.9600480346404208</v>
      </c>
      <c r="AH175" s="34">
        <v>82.563099229457094</v>
      </c>
      <c r="AI175" s="34">
        <v>1.06497804365812</v>
      </c>
      <c r="AJ175" s="39">
        <v>7.8494616651267899</v>
      </c>
      <c r="AK175" s="34">
        <v>173.92389162254599</v>
      </c>
      <c r="AL175" s="35">
        <v>147.55271506181501</v>
      </c>
    </row>
    <row r="176" spans="1:38" ht="16">
      <c r="A176" s="131"/>
      <c r="B176" s="1">
        <v>14.285714285714301</v>
      </c>
      <c r="C176" s="1">
        <v>14.285714285714301</v>
      </c>
      <c r="D176" s="1">
        <v>11.5646258503401</v>
      </c>
      <c r="E176" s="1">
        <v>11.9047619047619</v>
      </c>
      <c r="F176" s="1">
        <v>21.428571428571399</v>
      </c>
      <c r="G176" s="1">
        <v>10.5442176870748</v>
      </c>
      <c r="H176" s="1">
        <v>9.8639455782312897</v>
      </c>
      <c r="I176" s="1">
        <v>6.12244897959184</v>
      </c>
      <c r="K176" s="30"/>
      <c r="L176" s="36">
        <v>20.837105635981398</v>
      </c>
      <c r="M176" s="36">
        <v>0.25237794887122</v>
      </c>
      <c r="N176" s="36">
        <v>16.985332114558101</v>
      </c>
      <c r="O176" s="36">
        <v>5.9264320431549201E-2</v>
      </c>
      <c r="P176" s="36">
        <v>15.9489974612198</v>
      </c>
      <c r="Q176" s="36">
        <v>0.58223879310937998</v>
      </c>
      <c r="R176" s="36">
        <v>14.017829631434999</v>
      </c>
      <c r="S176" s="36">
        <v>2.78295454089143</v>
      </c>
      <c r="T176" s="36">
        <v>24.9354063646079</v>
      </c>
      <c r="U176" s="36">
        <v>4.33687849805416E-2</v>
      </c>
      <c r="V176" s="36">
        <v>0.31661734811224101</v>
      </c>
      <c r="W176" s="36">
        <v>3.2385070558014699</v>
      </c>
      <c r="X176" s="36">
        <v>37.8224377505395</v>
      </c>
      <c r="Y176" s="36">
        <v>16.783614203200401</v>
      </c>
      <c r="Z176" s="36">
        <v>45.291314940848103</v>
      </c>
      <c r="AA176" s="36">
        <v>0.102633105412091</v>
      </c>
      <c r="AB176" s="36">
        <v>41.736190536934402</v>
      </c>
      <c r="AC176" s="36">
        <v>3.5551244039137102</v>
      </c>
      <c r="AD176" s="36">
        <v>2.2535335531799499</v>
      </c>
      <c r="AE176" s="36">
        <v>11.7397271642558</v>
      </c>
      <c r="AF176" s="36">
        <v>5.0370314805591097</v>
      </c>
      <c r="AG176" s="36">
        <v>8.9600480346404208</v>
      </c>
      <c r="AH176" s="36">
        <v>82.563099229457094</v>
      </c>
      <c r="AI176" s="36">
        <v>1.06497804365812</v>
      </c>
      <c r="AJ176" s="40">
        <v>7.8494616651267899</v>
      </c>
      <c r="AK176" s="36">
        <v>173.92389162254599</v>
      </c>
      <c r="AL176" s="37">
        <v>147.55271506181501</v>
      </c>
    </row>
    <row r="177" spans="1:38">
      <c r="A177" s="23" t="s">
        <v>38</v>
      </c>
      <c r="B177" s="24">
        <f t="shared" ref="B177:I177" si="24">AVERAGE(B168:B176)</f>
        <v>12.158222143058552</v>
      </c>
      <c r="C177" s="24">
        <f t="shared" si="24"/>
        <v>13.852740801977554</v>
      </c>
      <c r="D177" s="24">
        <f t="shared" si="24"/>
        <v>13.48863230622829</v>
      </c>
      <c r="E177" s="24">
        <f t="shared" si="24"/>
        <v>12.934695835739177</v>
      </c>
      <c r="F177" s="24">
        <f t="shared" si="24"/>
        <v>20.327014654224776</v>
      </c>
      <c r="G177" s="24">
        <f t="shared" si="24"/>
        <v>8.1470230239316805</v>
      </c>
      <c r="H177" s="24">
        <f t="shared" si="24"/>
        <v>12.099021088358079</v>
      </c>
      <c r="I177" s="24">
        <f t="shared" si="24"/>
        <v>6.9926501464818704</v>
      </c>
    </row>
    <row r="178" spans="1:38">
      <c r="A178" s="2" t="s">
        <v>39</v>
      </c>
      <c r="B178" s="24">
        <f t="shared" ref="B178:I178" si="25">STDEV(B168:B176)</f>
        <v>2.6806149616676729</v>
      </c>
      <c r="C178" s="24">
        <f t="shared" si="25"/>
        <v>2.7966552363336259</v>
      </c>
      <c r="D178" s="24">
        <f t="shared" si="25"/>
        <v>1.9741752530162333</v>
      </c>
      <c r="E178" s="24">
        <f t="shared" si="25"/>
        <v>1.8542019304282273</v>
      </c>
      <c r="F178" s="24">
        <f t="shared" si="25"/>
        <v>1.7481207236516736</v>
      </c>
      <c r="G178" s="24">
        <f t="shared" si="25"/>
        <v>1.918830644255022</v>
      </c>
      <c r="H178" s="24">
        <f t="shared" si="25"/>
        <v>4.2039555686415433</v>
      </c>
      <c r="I178" s="24">
        <f t="shared" si="25"/>
        <v>1.2450910739531256</v>
      </c>
    </row>
    <row r="180" spans="1:38" ht="16">
      <c r="A180" s="131" t="s">
        <v>53</v>
      </c>
      <c r="B180" s="1">
        <v>24.5945945945946</v>
      </c>
      <c r="C180" s="1">
        <v>17.5675675675676</v>
      </c>
      <c r="D180" s="1">
        <v>7.5675675675675702</v>
      </c>
      <c r="E180" s="1">
        <v>15.945945945945899</v>
      </c>
      <c r="F180" s="1">
        <v>17.5675675675676</v>
      </c>
      <c r="G180" s="1">
        <v>4.0540540540540499</v>
      </c>
      <c r="H180" s="1">
        <v>8.6486486486486491</v>
      </c>
      <c r="I180" s="1">
        <v>4.0540540540540499</v>
      </c>
      <c r="K180" s="13"/>
      <c r="L180" s="26">
        <v>22.073456322554701</v>
      </c>
      <c r="M180" s="26">
        <v>0.16370938833066301</v>
      </c>
      <c r="N180" s="26">
        <v>15.408934583865999</v>
      </c>
      <c r="O180" s="26">
        <v>6.4833398094201702E-2</v>
      </c>
      <c r="P180" s="26">
        <v>18.8474881784432</v>
      </c>
      <c r="Q180" s="26">
        <v>0.78413550388495001</v>
      </c>
      <c r="R180" s="26">
        <v>9.6782659331816792</v>
      </c>
      <c r="S180" s="26">
        <v>1.6001140680920201</v>
      </c>
      <c r="T180" s="26">
        <v>23.135284153259299</v>
      </c>
      <c r="U180" s="26">
        <v>3.32392569267232E-2</v>
      </c>
      <c r="V180" s="26">
        <v>1.2014038815388</v>
      </c>
      <c r="W180" s="26">
        <v>7.0091353318277596</v>
      </c>
      <c r="X180" s="26">
        <v>37.482390906420697</v>
      </c>
      <c r="Y180" s="26">
        <v>19.795333070658799</v>
      </c>
      <c r="Z180" s="26">
        <v>42.624203367899597</v>
      </c>
      <c r="AA180" s="26">
        <v>9.8072655020924895E-2</v>
      </c>
      <c r="AB180" s="26">
        <v>34.413664154533002</v>
      </c>
      <c r="AC180" s="26">
        <v>8.2105392133665607</v>
      </c>
      <c r="AD180" s="26">
        <v>1.89349634949958</v>
      </c>
      <c r="AE180" s="26">
        <v>4.1914012295938399</v>
      </c>
      <c r="AF180" s="26">
        <v>6.0484849962740803</v>
      </c>
      <c r="AG180" s="26">
        <v>14.4585218107893</v>
      </c>
      <c r="AH180" s="26">
        <v>134.83317326902699</v>
      </c>
      <c r="AI180" s="26">
        <v>0.81755905285511499</v>
      </c>
      <c r="AJ180" s="26">
        <v>19.262622089378301</v>
      </c>
      <c r="AK180" s="26">
        <v>184.55517515299599</v>
      </c>
      <c r="AL180" s="28">
        <v>169.19601995302401</v>
      </c>
    </row>
    <row r="181" spans="1:38" ht="16">
      <c r="A181" s="131"/>
      <c r="B181" s="1">
        <v>28.726287262872599</v>
      </c>
      <c r="C181" s="1">
        <v>11.3821138211382</v>
      </c>
      <c r="D181" s="1">
        <v>10.0271002710027</v>
      </c>
      <c r="E181" s="1">
        <v>14.634146341463399</v>
      </c>
      <c r="F181" s="1">
        <v>21.138211382113798</v>
      </c>
      <c r="G181" s="1">
        <v>4.3360433604336004</v>
      </c>
      <c r="H181" s="1">
        <v>7.3170731707317103</v>
      </c>
      <c r="I181" s="1">
        <v>2.4390243902439002</v>
      </c>
      <c r="K181" s="10"/>
      <c r="L181" s="18">
        <v>22.073456322554701</v>
      </c>
      <c r="M181" s="18">
        <v>0.16370938833066301</v>
      </c>
      <c r="N181" s="18">
        <v>15.408934583865999</v>
      </c>
      <c r="O181" s="18">
        <v>6.4833398094201702E-2</v>
      </c>
      <c r="P181" s="18">
        <v>18.8474881784432</v>
      </c>
      <c r="Q181" s="18">
        <v>0.78413550388495001</v>
      </c>
      <c r="R181" s="18">
        <v>9.6782659331816792</v>
      </c>
      <c r="S181" s="18">
        <v>1.6001140680920201</v>
      </c>
      <c r="T181" s="18">
        <v>23.135284153259299</v>
      </c>
      <c r="U181" s="18">
        <v>3.32392569267232E-2</v>
      </c>
      <c r="V181" s="18">
        <v>1.2014038815388</v>
      </c>
      <c r="W181" s="18">
        <v>7.0091353318277596</v>
      </c>
      <c r="X181" s="18">
        <v>37.482390906420697</v>
      </c>
      <c r="Y181" s="18">
        <v>19.795333070658799</v>
      </c>
      <c r="Z181" s="18">
        <v>42.624203367899597</v>
      </c>
      <c r="AA181" s="18">
        <v>9.8072655020924895E-2</v>
      </c>
      <c r="AB181" s="18">
        <v>34.413664154533002</v>
      </c>
      <c r="AC181" s="18">
        <v>8.2105392133665607</v>
      </c>
      <c r="AD181" s="18">
        <v>1.89349634949958</v>
      </c>
      <c r="AE181" s="18">
        <v>4.1914012295938399</v>
      </c>
      <c r="AF181" s="18">
        <v>6.0484849962740803</v>
      </c>
      <c r="AG181" s="18">
        <v>14.4585218107893</v>
      </c>
      <c r="AH181" s="18">
        <v>134.83317326902699</v>
      </c>
      <c r="AI181" s="18">
        <v>0.81755905285511499</v>
      </c>
      <c r="AJ181" s="18">
        <v>19.262622089378301</v>
      </c>
      <c r="AK181" s="18">
        <v>184.55517515299599</v>
      </c>
      <c r="AL181" s="19">
        <v>169.19601995302401</v>
      </c>
    </row>
    <row r="182" spans="1:38" ht="16">
      <c r="A182" s="131"/>
      <c r="B182" s="1">
        <v>25.821596244131499</v>
      </c>
      <c r="C182" s="1">
        <v>13.1455399061033</v>
      </c>
      <c r="D182" s="1">
        <v>10.093896713615001</v>
      </c>
      <c r="E182" s="1">
        <v>15.0234741784038</v>
      </c>
      <c r="F182" s="1">
        <v>19.248826291079801</v>
      </c>
      <c r="G182" s="1">
        <v>6.1032863849765304</v>
      </c>
      <c r="H182" s="1">
        <v>7.7464788732394396</v>
      </c>
      <c r="I182" s="1">
        <v>2.8169014084507</v>
      </c>
      <c r="K182" s="10"/>
      <c r="L182" s="18">
        <v>22.073456322554701</v>
      </c>
      <c r="M182" s="18">
        <v>0.16370938833066301</v>
      </c>
      <c r="N182" s="18">
        <v>15.408934583865999</v>
      </c>
      <c r="O182" s="18">
        <v>6.4833398094201702E-2</v>
      </c>
      <c r="P182" s="18">
        <v>18.8474881784432</v>
      </c>
      <c r="Q182" s="18">
        <v>0.78413550388495001</v>
      </c>
      <c r="R182" s="18">
        <v>9.6782659331816792</v>
      </c>
      <c r="S182" s="18">
        <v>1.6001140680920201</v>
      </c>
      <c r="T182" s="18">
        <v>23.135284153259299</v>
      </c>
      <c r="U182" s="18">
        <v>3.32392569267232E-2</v>
      </c>
      <c r="V182" s="18">
        <v>1.2014038815388</v>
      </c>
      <c r="W182" s="18">
        <v>7.0091353318277596</v>
      </c>
      <c r="X182" s="18">
        <v>37.482390906420697</v>
      </c>
      <c r="Y182" s="18">
        <v>19.795333070658799</v>
      </c>
      <c r="Z182" s="18">
        <v>42.624203367899597</v>
      </c>
      <c r="AA182" s="18">
        <v>9.8072655020924895E-2</v>
      </c>
      <c r="AB182" s="18">
        <v>34.413664154533002</v>
      </c>
      <c r="AC182" s="18">
        <v>8.2105392133665607</v>
      </c>
      <c r="AD182" s="18">
        <v>1.89349634949958</v>
      </c>
      <c r="AE182" s="18">
        <v>4.1914012295938399</v>
      </c>
      <c r="AF182" s="18">
        <v>6.0484849962740803</v>
      </c>
      <c r="AG182" s="18">
        <v>14.4585218107893</v>
      </c>
      <c r="AH182" s="18">
        <v>134.83317326902699</v>
      </c>
      <c r="AI182" s="18">
        <v>0.81755905285511499</v>
      </c>
      <c r="AJ182" s="18">
        <v>19.262622089378301</v>
      </c>
      <c r="AK182" s="18">
        <v>184.55517515299599</v>
      </c>
      <c r="AL182" s="19">
        <v>169.19601995302401</v>
      </c>
    </row>
    <row r="183" spans="1:38" ht="16">
      <c r="A183" s="131"/>
      <c r="B183" s="1">
        <v>15.2249134948097</v>
      </c>
      <c r="C183" s="1">
        <v>14.878892733563999</v>
      </c>
      <c r="D183" s="1">
        <v>10.726643598615899</v>
      </c>
      <c r="E183" s="1">
        <v>15.2249134948097</v>
      </c>
      <c r="F183" s="1">
        <v>24.5674740484429</v>
      </c>
      <c r="G183" s="1">
        <v>8.6505190311418705</v>
      </c>
      <c r="H183" s="1">
        <v>9.6885813148788902</v>
      </c>
      <c r="I183" s="1">
        <v>1.0380622837370199</v>
      </c>
      <c r="K183" s="10"/>
      <c r="L183" s="18">
        <v>22.073456322554701</v>
      </c>
      <c r="M183" s="18">
        <v>0.16370938833066301</v>
      </c>
      <c r="N183" s="18">
        <v>15.408934583865999</v>
      </c>
      <c r="O183" s="18">
        <v>6.4833398094201702E-2</v>
      </c>
      <c r="P183" s="18">
        <v>18.8474881784432</v>
      </c>
      <c r="Q183" s="18">
        <v>0.78413550388495001</v>
      </c>
      <c r="R183" s="18">
        <v>9.6782659331816792</v>
      </c>
      <c r="S183" s="18">
        <v>1.6001140680920201</v>
      </c>
      <c r="T183" s="18">
        <v>23.135284153259299</v>
      </c>
      <c r="U183" s="18">
        <v>3.32392569267232E-2</v>
      </c>
      <c r="V183" s="18">
        <v>1.2014038815388</v>
      </c>
      <c r="W183" s="18">
        <v>7.0091353318277596</v>
      </c>
      <c r="X183" s="18">
        <v>37.482390906420697</v>
      </c>
      <c r="Y183" s="18">
        <v>19.795333070658799</v>
      </c>
      <c r="Z183" s="18">
        <v>42.624203367899597</v>
      </c>
      <c r="AA183" s="18">
        <v>9.8072655020924895E-2</v>
      </c>
      <c r="AB183" s="18">
        <v>34.413664154533002</v>
      </c>
      <c r="AC183" s="18">
        <v>8.2105392133665607</v>
      </c>
      <c r="AD183" s="18">
        <v>1.89349634949958</v>
      </c>
      <c r="AE183" s="18">
        <v>4.1914012295938399</v>
      </c>
      <c r="AF183" s="18">
        <v>6.0484849962740803</v>
      </c>
      <c r="AG183" s="18">
        <v>14.4585218107893</v>
      </c>
      <c r="AH183" s="18">
        <v>134.83317326902699</v>
      </c>
      <c r="AI183" s="18">
        <v>0.81755905285511499</v>
      </c>
      <c r="AJ183" s="18">
        <v>19.262622089378301</v>
      </c>
      <c r="AK183" s="18">
        <v>184.55517515299599</v>
      </c>
      <c r="AL183" s="19">
        <v>169.19601995302401</v>
      </c>
    </row>
    <row r="184" spans="1:38" ht="16">
      <c r="A184" s="131"/>
      <c r="B184" s="1">
        <v>18.471337579617799</v>
      </c>
      <c r="C184" s="1">
        <v>14.968152866242001</v>
      </c>
      <c r="D184" s="1">
        <v>11.4649681528662</v>
      </c>
      <c r="E184" s="1">
        <v>15.286624203821701</v>
      </c>
      <c r="F184" s="1">
        <v>23.248407643312099</v>
      </c>
      <c r="G184" s="1">
        <v>3.8216560509554101</v>
      </c>
      <c r="H184" s="1">
        <v>12.420382165605099</v>
      </c>
      <c r="I184" s="1">
        <v>0.31847133757961799</v>
      </c>
      <c r="K184" s="10"/>
      <c r="L184" s="18">
        <v>22.073456322554701</v>
      </c>
      <c r="M184" s="18">
        <v>0.16370938833066301</v>
      </c>
      <c r="N184" s="18">
        <v>15.408934583865999</v>
      </c>
      <c r="O184" s="18">
        <v>6.4833398094201702E-2</v>
      </c>
      <c r="P184" s="18">
        <v>18.8474881784432</v>
      </c>
      <c r="Q184" s="18">
        <v>0.78413550388495001</v>
      </c>
      <c r="R184" s="18">
        <v>9.6782659331816792</v>
      </c>
      <c r="S184" s="18">
        <v>1.6001140680920201</v>
      </c>
      <c r="T184" s="18">
        <v>23.135284153259299</v>
      </c>
      <c r="U184" s="18">
        <v>3.32392569267232E-2</v>
      </c>
      <c r="V184" s="18">
        <v>1.2014038815388</v>
      </c>
      <c r="W184" s="18">
        <v>7.0091353318277596</v>
      </c>
      <c r="X184" s="18">
        <v>37.482390906420697</v>
      </c>
      <c r="Y184" s="18">
        <v>19.795333070658799</v>
      </c>
      <c r="Z184" s="18">
        <v>42.624203367899597</v>
      </c>
      <c r="AA184" s="18">
        <v>9.8072655020924895E-2</v>
      </c>
      <c r="AB184" s="18">
        <v>34.413664154533002</v>
      </c>
      <c r="AC184" s="18">
        <v>8.2105392133665607</v>
      </c>
      <c r="AD184" s="18">
        <v>1.89349634949958</v>
      </c>
      <c r="AE184" s="18">
        <v>4.1914012295938399</v>
      </c>
      <c r="AF184" s="18">
        <v>6.0484849962740803</v>
      </c>
      <c r="AG184" s="18">
        <v>14.4585218107893</v>
      </c>
      <c r="AH184" s="18">
        <v>134.83317326902699</v>
      </c>
      <c r="AI184" s="18">
        <v>0.81755905285511499</v>
      </c>
      <c r="AJ184" s="18">
        <v>19.262622089378301</v>
      </c>
      <c r="AK184" s="18">
        <v>184.55517515299599</v>
      </c>
      <c r="AL184" s="19">
        <v>169.19601995302401</v>
      </c>
    </row>
    <row r="185" spans="1:38" ht="16">
      <c r="A185" s="131"/>
      <c r="B185" s="1">
        <v>17.897727272727298</v>
      </c>
      <c r="C185" s="1">
        <v>0.56818181818181801</v>
      </c>
      <c r="D185" s="1">
        <v>11.6477272727273</v>
      </c>
      <c r="E185" s="1">
        <v>17.329545454545499</v>
      </c>
      <c r="F185" s="1">
        <v>25</v>
      </c>
      <c r="G185" s="1">
        <v>7.6704545454545503</v>
      </c>
      <c r="H185" s="1">
        <v>11.931818181818199</v>
      </c>
      <c r="I185" s="1">
        <v>7.9545454545454497</v>
      </c>
      <c r="K185" s="10"/>
      <c r="L185" s="18">
        <v>22.073456322554701</v>
      </c>
      <c r="M185" s="18">
        <v>0.16370938833066301</v>
      </c>
      <c r="N185" s="18">
        <v>15.408934583865999</v>
      </c>
      <c r="O185" s="18">
        <v>6.4833398094201702E-2</v>
      </c>
      <c r="P185" s="18">
        <v>18.8474881784432</v>
      </c>
      <c r="Q185" s="18">
        <v>0.78413550388495001</v>
      </c>
      <c r="R185" s="18">
        <v>9.6782659331816792</v>
      </c>
      <c r="S185" s="18">
        <v>1.6001140680920201</v>
      </c>
      <c r="T185" s="18">
        <v>23.135284153259299</v>
      </c>
      <c r="U185" s="18">
        <v>3.32392569267232E-2</v>
      </c>
      <c r="V185" s="18">
        <v>1.2014038815388</v>
      </c>
      <c r="W185" s="18">
        <v>7.0091353318277596</v>
      </c>
      <c r="X185" s="18">
        <v>37.482390906420697</v>
      </c>
      <c r="Y185" s="18">
        <v>19.795333070658799</v>
      </c>
      <c r="Z185" s="18">
        <v>42.624203367899597</v>
      </c>
      <c r="AA185" s="18">
        <v>9.8072655020924895E-2</v>
      </c>
      <c r="AB185" s="18">
        <v>34.413664154533002</v>
      </c>
      <c r="AC185" s="18">
        <v>8.2105392133665607</v>
      </c>
      <c r="AD185" s="18">
        <v>1.89349634949958</v>
      </c>
      <c r="AE185" s="18">
        <v>4.1914012295938399</v>
      </c>
      <c r="AF185" s="18">
        <v>6.0484849962740803</v>
      </c>
      <c r="AG185" s="18">
        <v>14.4585218107893</v>
      </c>
      <c r="AH185" s="18">
        <v>134.83317326902699</v>
      </c>
      <c r="AI185" s="18">
        <v>0.81755905285511499</v>
      </c>
      <c r="AJ185" s="18">
        <v>19.262622089378301</v>
      </c>
      <c r="AK185" s="18">
        <v>184.55517515299599</v>
      </c>
      <c r="AL185" s="19">
        <v>169.19601995302401</v>
      </c>
    </row>
    <row r="186" spans="1:38" ht="16">
      <c r="A186" s="131"/>
      <c r="B186" s="1">
        <v>21.726190476190499</v>
      </c>
      <c r="C186" s="1">
        <v>15.1785714285714</v>
      </c>
      <c r="D186" s="1">
        <v>9.5238095238095202</v>
      </c>
      <c r="E186" s="1">
        <v>13.3928571428571</v>
      </c>
      <c r="F186" s="1">
        <v>22.9166666666667</v>
      </c>
      <c r="G186" s="1">
        <v>8.03571428571429</v>
      </c>
      <c r="H186" s="1">
        <v>9.2261904761904798</v>
      </c>
      <c r="I186" s="1">
        <v>0</v>
      </c>
      <c r="K186" s="10"/>
      <c r="L186" s="18">
        <v>22.073456322554701</v>
      </c>
      <c r="M186" s="18">
        <v>0.16370938833066301</v>
      </c>
      <c r="N186" s="18">
        <v>15.408934583865999</v>
      </c>
      <c r="O186" s="18">
        <v>6.4833398094201702E-2</v>
      </c>
      <c r="P186" s="18">
        <v>18.8474881784432</v>
      </c>
      <c r="Q186" s="18">
        <v>0.78413550388495001</v>
      </c>
      <c r="R186" s="18">
        <v>9.6782659331816792</v>
      </c>
      <c r="S186" s="18">
        <v>1.6001140680920201</v>
      </c>
      <c r="T186" s="18">
        <v>23.135284153259299</v>
      </c>
      <c r="U186" s="18">
        <v>3.32392569267232E-2</v>
      </c>
      <c r="V186" s="18">
        <v>1.2014038815388</v>
      </c>
      <c r="W186" s="18">
        <v>7.0091353318277596</v>
      </c>
      <c r="X186" s="18">
        <v>37.482390906420697</v>
      </c>
      <c r="Y186" s="18">
        <v>19.795333070658799</v>
      </c>
      <c r="Z186" s="18">
        <v>42.624203367899597</v>
      </c>
      <c r="AA186" s="18">
        <v>9.8072655020924895E-2</v>
      </c>
      <c r="AB186" s="18">
        <v>34.413664154533002</v>
      </c>
      <c r="AC186" s="18">
        <v>8.2105392133665607</v>
      </c>
      <c r="AD186" s="18">
        <v>1.89349634949958</v>
      </c>
      <c r="AE186" s="18">
        <v>4.1914012295938399</v>
      </c>
      <c r="AF186" s="18">
        <v>6.0484849962740803</v>
      </c>
      <c r="AG186" s="18">
        <v>14.4585218107893</v>
      </c>
      <c r="AH186" s="18">
        <v>134.83317326902699</v>
      </c>
      <c r="AI186" s="18">
        <v>0.81755905285511499</v>
      </c>
      <c r="AJ186" s="18">
        <v>19.262622089378301</v>
      </c>
      <c r="AK186" s="18">
        <v>184.55517515299599</v>
      </c>
      <c r="AL186" s="19">
        <v>169.19601995302401</v>
      </c>
    </row>
    <row r="187" spans="1:38" ht="16">
      <c r="A187" s="131"/>
      <c r="B187" s="1">
        <v>16.193181818181799</v>
      </c>
      <c r="C187" s="1">
        <v>7.3863636363636402</v>
      </c>
      <c r="D187" s="1">
        <v>13.068181818181801</v>
      </c>
      <c r="E187" s="1">
        <v>17.613636363636399</v>
      </c>
      <c r="F187" s="1">
        <v>24.431818181818201</v>
      </c>
      <c r="G187" s="1">
        <v>5.1136363636363598</v>
      </c>
      <c r="H187" s="1">
        <v>14.7727272727273</v>
      </c>
      <c r="I187" s="1">
        <v>1.4204545454545501</v>
      </c>
      <c r="K187" s="10"/>
      <c r="L187" s="18">
        <v>22.073456322554701</v>
      </c>
      <c r="M187" s="18">
        <v>0.16370938833066301</v>
      </c>
      <c r="N187" s="18">
        <v>15.408934583865999</v>
      </c>
      <c r="O187" s="18">
        <v>6.4833398094201702E-2</v>
      </c>
      <c r="P187" s="18">
        <v>18.8474881784432</v>
      </c>
      <c r="Q187" s="18">
        <v>0.78413550388495001</v>
      </c>
      <c r="R187" s="18">
        <v>9.6782659331816792</v>
      </c>
      <c r="S187" s="18">
        <v>1.6001140680920201</v>
      </c>
      <c r="T187" s="18">
        <v>23.135284153259299</v>
      </c>
      <c r="U187" s="18">
        <v>3.32392569267232E-2</v>
      </c>
      <c r="V187" s="18">
        <v>1.2014038815388</v>
      </c>
      <c r="W187" s="18">
        <v>7.0091353318277596</v>
      </c>
      <c r="X187" s="18">
        <v>37.482390906420697</v>
      </c>
      <c r="Y187" s="18">
        <v>19.795333070658799</v>
      </c>
      <c r="Z187" s="18">
        <v>42.624203367899597</v>
      </c>
      <c r="AA187" s="18">
        <v>9.8072655020924895E-2</v>
      </c>
      <c r="AB187" s="18">
        <v>34.413664154533002</v>
      </c>
      <c r="AC187" s="18">
        <v>8.2105392133665607</v>
      </c>
      <c r="AD187" s="18">
        <v>1.89349634949958</v>
      </c>
      <c r="AE187" s="18">
        <v>4.1914012295938399</v>
      </c>
      <c r="AF187" s="18">
        <v>6.0484849962740803</v>
      </c>
      <c r="AG187" s="18">
        <v>14.4585218107893</v>
      </c>
      <c r="AH187" s="18">
        <v>134.83317326902699</v>
      </c>
      <c r="AI187" s="18">
        <v>0.81755905285511499</v>
      </c>
      <c r="AJ187" s="18">
        <v>19.262622089378301</v>
      </c>
      <c r="AK187" s="18">
        <v>184.55517515299599</v>
      </c>
      <c r="AL187" s="19">
        <v>169.19601995302401</v>
      </c>
    </row>
    <row r="188" spans="1:38" ht="16">
      <c r="A188" s="131"/>
      <c r="B188" s="1">
        <v>18.970189701896999</v>
      </c>
      <c r="C188" s="1">
        <v>0.81300813008130102</v>
      </c>
      <c r="D188" s="1">
        <v>11.3821138211382</v>
      </c>
      <c r="E188" s="1">
        <v>20.867208672086701</v>
      </c>
      <c r="F188" s="1">
        <v>21.680216802168001</v>
      </c>
      <c r="G188" s="1">
        <v>8.6720867208672097</v>
      </c>
      <c r="H188" s="1">
        <v>11.3821138211382</v>
      </c>
      <c r="I188" s="1">
        <v>6.2330623306233104</v>
      </c>
      <c r="K188" s="30"/>
      <c r="L188" s="21">
        <v>22.073456322554701</v>
      </c>
      <c r="M188" s="21">
        <v>0.16370938833066301</v>
      </c>
      <c r="N188" s="21">
        <v>15.408934583865999</v>
      </c>
      <c r="O188" s="21">
        <v>6.4833398094201702E-2</v>
      </c>
      <c r="P188" s="21">
        <v>18.8474881784432</v>
      </c>
      <c r="Q188" s="21">
        <v>0.78413550388495001</v>
      </c>
      <c r="R188" s="21">
        <v>9.6782659331816792</v>
      </c>
      <c r="S188" s="21">
        <v>1.6001140680920201</v>
      </c>
      <c r="T188" s="21">
        <v>23.135284153259299</v>
      </c>
      <c r="U188" s="21">
        <v>3.32392569267232E-2</v>
      </c>
      <c r="V188" s="21">
        <v>1.2014038815388</v>
      </c>
      <c r="W188" s="21">
        <v>7.0091353318277596</v>
      </c>
      <c r="X188" s="21">
        <v>37.482390906420697</v>
      </c>
      <c r="Y188" s="21">
        <v>19.795333070658799</v>
      </c>
      <c r="Z188" s="21">
        <v>42.624203367899597</v>
      </c>
      <c r="AA188" s="21">
        <v>9.8072655020924895E-2</v>
      </c>
      <c r="AB188" s="21">
        <v>34.413664154533002</v>
      </c>
      <c r="AC188" s="21">
        <v>8.2105392133665607</v>
      </c>
      <c r="AD188" s="21">
        <v>1.89349634949958</v>
      </c>
      <c r="AE188" s="21">
        <v>4.1914012295938399</v>
      </c>
      <c r="AF188" s="21">
        <v>6.0484849962740803</v>
      </c>
      <c r="AG188" s="21">
        <v>14.4585218107893</v>
      </c>
      <c r="AH188" s="21">
        <v>134.83317326902699</v>
      </c>
      <c r="AI188" s="21">
        <v>0.81755905285511499</v>
      </c>
      <c r="AJ188" s="21">
        <v>19.262622089378301</v>
      </c>
      <c r="AK188" s="21">
        <v>184.55517515299599</v>
      </c>
      <c r="AL188" s="22">
        <v>169.19601995302401</v>
      </c>
    </row>
    <row r="189" spans="1:38">
      <c r="A189" s="23" t="s">
        <v>38</v>
      </c>
      <c r="B189" s="24">
        <f t="shared" ref="B189:I189" si="26">AVERAGE(B180:B188)</f>
        <v>20.847335382780315</v>
      </c>
      <c r="C189" s="24">
        <f t="shared" si="26"/>
        <v>10.654265767534806</v>
      </c>
      <c r="D189" s="24">
        <f t="shared" si="26"/>
        <v>10.611334304391578</v>
      </c>
      <c r="E189" s="24">
        <f t="shared" si="26"/>
        <v>16.146483533063353</v>
      </c>
      <c r="F189" s="24">
        <f t="shared" si="26"/>
        <v>22.199909842574343</v>
      </c>
      <c r="G189" s="24">
        <f t="shared" si="26"/>
        <v>6.2730500885815417</v>
      </c>
      <c r="H189" s="24">
        <f t="shared" si="26"/>
        <v>10.348223769441995</v>
      </c>
      <c r="I189" s="24">
        <f t="shared" si="26"/>
        <v>2.9193973116320659</v>
      </c>
    </row>
    <row r="190" spans="1:38">
      <c r="A190" s="2" t="s">
        <v>39</v>
      </c>
      <c r="B190" s="24">
        <f t="shared" ref="B190:I190" si="27">STDEV(B180:B188)</f>
        <v>4.6472773545552686</v>
      </c>
      <c r="C190" s="24">
        <f t="shared" si="27"/>
        <v>6.3316172270301374</v>
      </c>
      <c r="D190" s="24">
        <f t="shared" si="27"/>
        <v>1.5613533911946342</v>
      </c>
      <c r="E190" s="24">
        <f t="shared" si="27"/>
        <v>2.1965044841308128</v>
      </c>
      <c r="F190" s="24">
        <f t="shared" si="27"/>
        <v>2.5398115465116424</v>
      </c>
      <c r="G190" s="24">
        <f t="shared" si="27"/>
        <v>2.0163640147035267</v>
      </c>
      <c r="H190" s="24">
        <f t="shared" si="27"/>
        <v>2.4491418011852417</v>
      </c>
      <c r="I190" s="24">
        <f t="shared" si="27"/>
        <v>2.7142160388681291</v>
      </c>
    </row>
    <row r="192" spans="1:38" ht="16">
      <c r="A192" s="131" t="s">
        <v>54</v>
      </c>
      <c r="B192" s="1">
        <v>23.423423423423401</v>
      </c>
      <c r="C192" s="1">
        <v>10.8108108108108</v>
      </c>
      <c r="D192" s="1">
        <v>7.20720720720721</v>
      </c>
      <c r="E192" s="1">
        <v>15.015015015015001</v>
      </c>
      <c r="F192" s="1">
        <v>21.3213213213213</v>
      </c>
      <c r="G192" s="1">
        <v>4.8048048048048102</v>
      </c>
      <c r="H192" s="1">
        <v>12.912912912912899</v>
      </c>
      <c r="I192" s="1">
        <v>4.5045045045045002</v>
      </c>
      <c r="K192" s="13"/>
      <c r="L192" s="26">
        <v>28.0526030207768</v>
      </c>
      <c r="M192" s="26">
        <v>0.34679711580012601</v>
      </c>
      <c r="N192" s="26">
        <v>20.535506673316501</v>
      </c>
      <c r="O192" s="26">
        <v>6.9857662664367701E-2</v>
      </c>
      <c r="P192" s="26">
        <v>18.6075664200654</v>
      </c>
      <c r="Q192" s="26">
        <v>1.0500771233648001</v>
      </c>
      <c r="R192" s="26">
        <v>12.0794281559723</v>
      </c>
      <c r="S192" s="26">
        <v>1.59436143150119</v>
      </c>
      <c r="T192" s="26">
        <v>12.888890475504899</v>
      </c>
      <c r="U192" s="26">
        <v>0.102045678483163</v>
      </c>
      <c r="V192" s="26">
        <v>0.76768742829103498</v>
      </c>
      <c r="W192" s="26">
        <v>3.9051788142593802</v>
      </c>
      <c r="X192" s="26">
        <v>48.588109694093298</v>
      </c>
      <c r="Y192" s="26">
        <v>20.004440659230401</v>
      </c>
      <c r="Z192" s="26">
        <v>31.2355463055288</v>
      </c>
      <c r="AA192" s="26">
        <v>0.171903341147531</v>
      </c>
      <c r="AB192" s="26">
        <v>26.562680062978401</v>
      </c>
      <c r="AC192" s="26">
        <v>4.6728662425504197</v>
      </c>
      <c r="AD192" s="26">
        <v>2.42886619634996</v>
      </c>
      <c r="AE192" s="26">
        <v>5.6844511878175696</v>
      </c>
      <c r="AF192" s="26">
        <v>7.57634242607008</v>
      </c>
      <c r="AG192" s="26">
        <v>8.0840455751424205</v>
      </c>
      <c r="AH192" s="26">
        <v>80.890531502991905</v>
      </c>
      <c r="AI192" s="26">
        <v>1.1036105533484599</v>
      </c>
      <c r="AJ192" s="26">
        <v>14.9600912910023</v>
      </c>
      <c r="AK192" s="26">
        <v>127.77145319471001</v>
      </c>
      <c r="AL192" s="28">
        <v>103.171379021296</v>
      </c>
    </row>
    <row r="193" spans="1:38" ht="16">
      <c r="A193" s="131"/>
      <c r="B193" s="1">
        <v>21.7741935483871</v>
      </c>
      <c r="C193" s="1">
        <v>5.6451612903225801</v>
      </c>
      <c r="D193" s="1">
        <v>7.7956989247311803</v>
      </c>
      <c r="E193" s="1">
        <v>17.204301075268798</v>
      </c>
      <c r="F193" s="1">
        <v>21.7741935483871</v>
      </c>
      <c r="G193" s="1">
        <v>4.56989247311828</v>
      </c>
      <c r="H193" s="1">
        <v>12.365591397849499</v>
      </c>
      <c r="I193" s="1">
        <v>8.8709677419354804</v>
      </c>
      <c r="K193" s="10"/>
      <c r="L193" s="18">
        <v>28.0526030207768</v>
      </c>
      <c r="M193" s="18">
        <v>0.34679711580012601</v>
      </c>
      <c r="N193" s="18">
        <v>20.535506673316501</v>
      </c>
      <c r="O193" s="18">
        <v>6.9857662664367701E-2</v>
      </c>
      <c r="P193" s="18">
        <v>18.6075664200654</v>
      </c>
      <c r="Q193" s="18">
        <v>1.0500771233648001</v>
      </c>
      <c r="R193" s="18">
        <v>12.0794281559723</v>
      </c>
      <c r="S193" s="18">
        <v>1.59436143150119</v>
      </c>
      <c r="T193" s="18">
        <v>12.888890475504899</v>
      </c>
      <c r="U193" s="18">
        <v>0.102045678483163</v>
      </c>
      <c r="V193" s="18">
        <v>0.76768742829103498</v>
      </c>
      <c r="W193" s="18">
        <v>3.9051788142593802</v>
      </c>
      <c r="X193" s="18">
        <v>48.588109694093298</v>
      </c>
      <c r="Y193" s="18">
        <v>20.004440659230401</v>
      </c>
      <c r="Z193" s="18">
        <v>31.2355463055288</v>
      </c>
      <c r="AA193" s="18">
        <v>0.171903341147531</v>
      </c>
      <c r="AB193" s="18">
        <v>26.562680062978401</v>
      </c>
      <c r="AC193" s="18">
        <v>4.6728662425504197</v>
      </c>
      <c r="AD193" s="18">
        <v>2.42886619634996</v>
      </c>
      <c r="AE193" s="18">
        <v>5.6844511878175696</v>
      </c>
      <c r="AF193" s="18">
        <v>7.57634242607008</v>
      </c>
      <c r="AG193" s="18">
        <v>8.0840455751424205</v>
      </c>
      <c r="AH193" s="18">
        <v>80.890531502991905</v>
      </c>
      <c r="AI193" s="18">
        <v>1.1036105533484599</v>
      </c>
      <c r="AJ193" s="18">
        <v>14.9600912910023</v>
      </c>
      <c r="AK193" s="18">
        <v>127.77145319471001</v>
      </c>
      <c r="AL193" s="19">
        <v>103.171379021296</v>
      </c>
    </row>
    <row r="194" spans="1:38" ht="16">
      <c r="A194" s="131"/>
      <c r="B194" s="1">
        <v>24.411764705882302</v>
      </c>
      <c r="C194" s="1">
        <v>4.4117647058823497</v>
      </c>
      <c r="D194" s="1">
        <v>6.7647058823529402</v>
      </c>
      <c r="E194" s="1">
        <v>17.647058823529399</v>
      </c>
      <c r="F194" s="1">
        <v>19.411764705882401</v>
      </c>
      <c r="G194" s="1">
        <v>5.5882352941176503</v>
      </c>
      <c r="H194" s="1">
        <v>10.882352941176499</v>
      </c>
      <c r="I194" s="1">
        <v>10.882352941176499</v>
      </c>
      <c r="K194" s="10"/>
      <c r="L194" s="18">
        <v>28.0526030207768</v>
      </c>
      <c r="M194" s="18">
        <v>0.34679711580012601</v>
      </c>
      <c r="N194" s="18">
        <v>20.535506673316501</v>
      </c>
      <c r="O194" s="18">
        <v>6.9857662664367701E-2</v>
      </c>
      <c r="P194" s="18">
        <v>18.6075664200654</v>
      </c>
      <c r="Q194" s="18">
        <v>1.0500771233648001</v>
      </c>
      <c r="R194" s="18">
        <v>12.0794281559723</v>
      </c>
      <c r="S194" s="18">
        <v>1.59436143150119</v>
      </c>
      <c r="T194" s="18">
        <v>12.888890475504899</v>
      </c>
      <c r="U194" s="18">
        <v>0.102045678483163</v>
      </c>
      <c r="V194" s="18">
        <v>0.76768742829103498</v>
      </c>
      <c r="W194" s="18">
        <v>3.9051788142593802</v>
      </c>
      <c r="X194" s="18">
        <v>48.588109694093298</v>
      </c>
      <c r="Y194" s="18">
        <v>20.004440659230401</v>
      </c>
      <c r="Z194" s="18">
        <v>31.2355463055288</v>
      </c>
      <c r="AA194" s="18">
        <v>0.171903341147531</v>
      </c>
      <c r="AB194" s="18">
        <v>26.562680062978401</v>
      </c>
      <c r="AC194" s="18">
        <v>4.6728662425504197</v>
      </c>
      <c r="AD194" s="18">
        <v>2.42886619634996</v>
      </c>
      <c r="AE194" s="18">
        <v>5.6844511878175696</v>
      </c>
      <c r="AF194" s="18">
        <v>7.57634242607008</v>
      </c>
      <c r="AG194" s="18">
        <v>8.0840455751424205</v>
      </c>
      <c r="AH194" s="18">
        <v>80.890531502991905</v>
      </c>
      <c r="AI194" s="18">
        <v>1.1036105533484599</v>
      </c>
      <c r="AJ194" s="18">
        <v>14.9600912910023</v>
      </c>
      <c r="AK194" s="18">
        <v>127.77145319471001</v>
      </c>
      <c r="AL194" s="19">
        <v>103.171379021296</v>
      </c>
    </row>
    <row r="195" spans="1:38" ht="16">
      <c r="A195" s="131"/>
      <c r="B195" s="1">
        <v>29.863013698630098</v>
      </c>
      <c r="C195" s="1">
        <v>12.054794520547899</v>
      </c>
      <c r="D195" s="1">
        <v>6.02739726027397</v>
      </c>
      <c r="E195" s="1">
        <v>10.684931506849299</v>
      </c>
      <c r="F195" s="1">
        <v>21.369863013698598</v>
      </c>
      <c r="G195" s="1">
        <v>6.5753424657534199</v>
      </c>
      <c r="H195" s="1">
        <v>9.8630136986301409</v>
      </c>
      <c r="I195" s="1">
        <v>3.5616438356164402</v>
      </c>
      <c r="K195" s="10"/>
      <c r="L195" s="18">
        <v>28.0526030207768</v>
      </c>
      <c r="M195" s="18">
        <v>0.34679711580012601</v>
      </c>
      <c r="N195" s="18">
        <v>20.535506673316501</v>
      </c>
      <c r="O195" s="18">
        <v>6.9857662664367701E-2</v>
      </c>
      <c r="P195" s="18">
        <v>18.6075664200654</v>
      </c>
      <c r="Q195" s="18">
        <v>1.0500771233648001</v>
      </c>
      <c r="R195" s="18">
        <v>12.0794281559723</v>
      </c>
      <c r="S195" s="18">
        <v>1.59436143150119</v>
      </c>
      <c r="T195" s="18">
        <v>12.888890475504899</v>
      </c>
      <c r="U195" s="18">
        <v>0.102045678483163</v>
      </c>
      <c r="V195" s="18">
        <v>0.76768742829103498</v>
      </c>
      <c r="W195" s="18">
        <v>3.9051788142593802</v>
      </c>
      <c r="X195" s="18">
        <v>48.588109694093298</v>
      </c>
      <c r="Y195" s="18">
        <v>20.004440659230401</v>
      </c>
      <c r="Z195" s="18">
        <v>31.2355463055288</v>
      </c>
      <c r="AA195" s="18">
        <v>0.171903341147531</v>
      </c>
      <c r="AB195" s="18">
        <v>26.562680062978401</v>
      </c>
      <c r="AC195" s="18">
        <v>4.6728662425504197</v>
      </c>
      <c r="AD195" s="18">
        <v>2.42886619634996</v>
      </c>
      <c r="AE195" s="18">
        <v>5.6844511878175696</v>
      </c>
      <c r="AF195" s="18">
        <v>7.57634242607008</v>
      </c>
      <c r="AG195" s="18">
        <v>8.0840455751424205</v>
      </c>
      <c r="AH195" s="18">
        <v>80.890531502991905</v>
      </c>
      <c r="AI195" s="18">
        <v>1.1036105533484599</v>
      </c>
      <c r="AJ195" s="18">
        <v>14.9600912910023</v>
      </c>
      <c r="AK195" s="18">
        <v>127.77145319471001</v>
      </c>
      <c r="AL195" s="19">
        <v>103.171379021296</v>
      </c>
    </row>
    <row r="196" spans="1:38" ht="16">
      <c r="A196" s="131"/>
      <c r="B196" s="1">
        <v>21.288515406162499</v>
      </c>
      <c r="C196" s="1">
        <v>19.047619047619001</v>
      </c>
      <c r="D196" s="1">
        <v>9.2436974789915993</v>
      </c>
      <c r="E196" s="1">
        <v>17.9271708683473</v>
      </c>
      <c r="F196" s="1">
        <v>16.2464985994398</v>
      </c>
      <c r="G196" s="1">
        <v>5.8823529411764701</v>
      </c>
      <c r="H196" s="1">
        <v>8.4033613445378208</v>
      </c>
      <c r="I196" s="1">
        <v>1.9607843137254899</v>
      </c>
      <c r="K196" s="10"/>
      <c r="L196" s="18">
        <v>28.0526030207768</v>
      </c>
      <c r="M196" s="18">
        <v>0.34679711580012601</v>
      </c>
      <c r="N196" s="18">
        <v>20.535506673316501</v>
      </c>
      <c r="O196" s="18">
        <v>6.9857662664367701E-2</v>
      </c>
      <c r="P196" s="18">
        <v>18.6075664200654</v>
      </c>
      <c r="Q196" s="18">
        <v>1.0500771233648001</v>
      </c>
      <c r="R196" s="18">
        <v>12.0794281559723</v>
      </c>
      <c r="S196" s="18">
        <v>1.59436143150119</v>
      </c>
      <c r="T196" s="18">
        <v>12.888890475504899</v>
      </c>
      <c r="U196" s="18">
        <v>0.102045678483163</v>
      </c>
      <c r="V196" s="18">
        <v>0.76768742829103498</v>
      </c>
      <c r="W196" s="18">
        <v>3.9051788142593802</v>
      </c>
      <c r="X196" s="18">
        <v>48.588109694093298</v>
      </c>
      <c r="Y196" s="18">
        <v>20.004440659230401</v>
      </c>
      <c r="Z196" s="18">
        <v>31.2355463055288</v>
      </c>
      <c r="AA196" s="18">
        <v>0.171903341147531</v>
      </c>
      <c r="AB196" s="18">
        <v>26.562680062978401</v>
      </c>
      <c r="AC196" s="18">
        <v>4.6728662425504197</v>
      </c>
      <c r="AD196" s="18">
        <v>2.42886619634996</v>
      </c>
      <c r="AE196" s="18">
        <v>5.6844511878175696</v>
      </c>
      <c r="AF196" s="18">
        <v>7.57634242607008</v>
      </c>
      <c r="AG196" s="18">
        <v>8.0840455751424205</v>
      </c>
      <c r="AH196" s="18">
        <v>80.890531502991905</v>
      </c>
      <c r="AI196" s="18">
        <v>1.1036105533484599</v>
      </c>
      <c r="AJ196" s="18">
        <v>14.9600912910023</v>
      </c>
      <c r="AK196" s="18">
        <v>127.77145319471001</v>
      </c>
      <c r="AL196" s="19">
        <v>103.171379021296</v>
      </c>
    </row>
    <row r="197" spans="1:38" ht="16">
      <c r="A197" s="131"/>
      <c r="B197" s="1">
        <v>18.7702265372168</v>
      </c>
      <c r="C197" s="1">
        <v>20.3883495145631</v>
      </c>
      <c r="D197" s="1">
        <v>6.7961165048543704</v>
      </c>
      <c r="E197" s="1">
        <v>14.886731391585799</v>
      </c>
      <c r="F197" s="1">
        <v>23.9482200647249</v>
      </c>
      <c r="G197" s="1">
        <v>8.0906148867313892</v>
      </c>
      <c r="H197" s="1">
        <v>5.1779935275080904</v>
      </c>
      <c r="I197" s="1">
        <v>1.94174757281553</v>
      </c>
      <c r="K197" s="10"/>
      <c r="L197" s="18">
        <v>28.0526030207768</v>
      </c>
      <c r="M197" s="18">
        <v>0.34679711580012601</v>
      </c>
      <c r="N197" s="18">
        <v>20.535506673316501</v>
      </c>
      <c r="O197" s="18">
        <v>6.9857662664367701E-2</v>
      </c>
      <c r="P197" s="18">
        <v>18.6075664200654</v>
      </c>
      <c r="Q197" s="18">
        <v>1.0500771233648001</v>
      </c>
      <c r="R197" s="18">
        <v>12.0794281559723</v>
      </c>
      <c r="S197" s="18">
        <v>1.59436143150119</v>
      </c>
      <c r="T197" s="18">
        <v>12.888890475504899</v>
      </c>
      <c r="U197" s="18">
        <v>0.102045678483163</v>
      </c>
      <c r="V197" s="18">
        <v>0.76768742829103498</v>
      </c>
      <c r="W197" s="18">
        <v>3.9051788142593802</v>
      </c>
      <c r="X197" s="18">
        <v>48.588109694093298</v>
      </c>
      <c r="Y197" s="18">
        <v>20.004440659230401</v>
      </c>
      <c r="Z197" s="18">
        <v>31.2355463055288</v>
      </c>
      <c r="AA197" s="18">
        <v>0.171903341147531</v>
      </c>
      <c r="AB197" s="18">
        <v>26.562680062978401</v>
      </c>
      <c r="AC197" s="18">
        <v>4.6728662425504197</v>
      </c>
      <c r="AD197" s="18">
        <v>2.42886619634996</v>
      </c>
      <c r="AE197" s="18">
        <v>5.6844511878175696</v>
      </c>
      <c r="AF197" s="18">
        <v>7.57634242607008</v>
      </c>
      <c r="AG197" s="18">
        <v>8.0840455751424205</v>
      </c>
      <c r="AH197" s="18">
        <v>80.890531502991905</v>
      </c>
      <c r="AI197" s="18">
        <v>1.1036105533484599</v>
      </c>
      <c r="AJ197" s="18">
        <v>14.9600912910023</v>
      </c>
      <c r="AK197" s="18">
        <v>127.77145319471001</v>
      </c>
      <c r="AL197" s="19">
        <v>103.171379021296</v>
      </c>
    </row>
    <row r="198" spans="1:38" ht="16">
      <c r="A198" s="131"/>
      <c r="B198" s="1">
        <v>31.466666666666701</v>
      </c>
      <c r="C198" s="1">
        <v>5.6</v>
      </c>
      <c r="D198" s="1">
        <v>7.7333333333333298</v>
      </c>
      <c r="E198" s="1">
        <v>16.533333333333299</v>
      </c>
      <c r="F198" s="1">
        <v>22.6666666666667</v>
      </c>
      <c r="G198" s="1">
        <v>0.8</v>
      </c>
      <c r="H198" s="1">
        <v>10.6666666666667</v>
      </c>
      <c r="I198" s="1">
        <v>4.5333333333333297</v>
      </c>
      <c r="K198" s="10"/>
      <c r="L198" s="18">
        <v>28.0526030207768</v>
      </c>
      <c r="M198" s="18">
        <v>0.34679711580012601</v>
      </c>
      <c r="N198" s="18">
        <v>20.535506673316501</v>
      </c>
      <c r="O198" s="18">
        <v>6.9857662664367701E-2</v>
      </c>
      <c r="P198" s="18">
        <v>18.6075664200654</v>
      </c>
      <c r="Q198" s="18">
        <v>1.0500771233648001</v>
      </c>
      <c r="R198" s="18">
        <v>12.0794281559723</v>
      </c>
      <c r="S198" s="18">
        <v>1.59436143150119</v>
      </c>
      <c r="T198" s="18">
        <v>12.888890475504899</v>
      </c>
      <c r="U198" s="18">
        <v>0.102045678483163</v>
      </c>
      <c r="V198" s="18">
        <v>0.76768742829103498</v>
      </c>
      <c r="W198" s="18">
        <v>3.9051788142593802</v>
      </c>
      <c r="X198" s="18">
        <v>48.588109694093298</v>
      </c>
      <c r="Y198" s="18">
        <v>20.004440659230401</v>
      </c>
      <c r="Z198" s="18">
        <v>31.2355463055288</v>
      </c>
      <c r="AA198" s="18">
        <v>0.171903341147531</v>
      </c>
      <c r="AB198" s="18">
        <v>26.562680062978401</v>
      </c>
      <c r="AC198" s="18">
        <v>4.6728662425504197</v>
      </c>
      <c r="AD198" s="18">
        <v>2.42886619634996</v>
      </c>
      <c r="AE198" s="18">
        <v>5.6844511878175696</v>
      </c>
      <c r="AF198" s="18">
        <v>7.57634242607008</v>
      </c>
      <c r="AG198" s="18">
        <v>8.0840455751424205</v>
      </c>
      <c r="AH198" s="18">
        <v>80.890531502991905</v>
      </c>
      <c r="AI198" s="18">
        <v>1.1036105533484599</v>
      </c>
      <c r="AJ198" s="18">
        <v>14.9600912910023</v>
      </c>
      <c r="AK198" s="18">
        <v>127.77145319471001</v>
      </c>
      <c r="AL198" s="19">
        <v>103.171379021296</v>
      </c>
    </row>
    <row r="199" spans="1:38" ht="16">
      <c r="A199" s="131"/>
      <c r="B199" s="1">
        <v>28.695652173913</v>
      </c>
      <c r="C199" s="1">
        <v>15.9420289855072</v>
      </c>
      <c r="D199" s="1">
        <v>9.27536231884058</v>
      </c>
      <c r="E199" s="1">
        <v>9.8550724637681206</v>
      </c>
      <c r="F199" s="1">
        <v>17.9710144927536</v>
      </c>
      <c r="G199" s="1">
        <v>4.63768115942029</v>
      </c>
      <c r="H199" s="1">
        <v>8.4057971014492807</v>
      </c>
      <c r="I199" s="1">
        <v>5.2173913043478297</v>
      </c>
      <c r="K199" s="10"/>
      <c r="L199" s="18">
        <v>28.0526030207768</v>
      </c>
      <c r="M199" s="18">
        <v>0.34679711580012601</v>
      </c>
      <c r="N199" s="18">
        <v>20.535506673316501</v>
      </c>
      <c r="O199" s="18">
        <v>6.9857662664367701E-2</v>
      </c>
      <c r="P199" s="18">
        <v>18.6075664200654</v>
      </c>
      <c r="Q199" s="18">
        <v>1.0500771233648001</v>
      </c>
      <c r="R199" s="18">
        <v>12.0794281559723</v>
      </c>
      <c r="S199" s="18">
        <v>1.59436143150119</v>
      </c>
      <c r="T199" s="18">
        <v>12.888890475504899</v>
      </c>
      <c r="U199" s="18">
        <v>0.102045678483163</v>
      </c>
      <c r="V199" s="18">
        <v>0.76768742829103498</v>
      </c>
      <c r="W199" s="18">
        <v>3.9051788142593802</v>
      </c>
      <c r="X199" s="18">
        <v>48.588109694093298</v>
      </c>
      <c r="Y199" s="18">
        <v>20.004440659230401</v>
      </c>
      <c r="Z199" s="18">
        <v>31.2355463055288</v>
      </c>
      <c r="AA199" s="18">
        <v>0.171903341147531</v>
      </c>
      <c r="AB199" s="18">
        <v>26.562680062978401</v>
      </c>
      <c r="AC199" s="18">
        <v>4.6728662425504197</v>
      </c>
      <c r="AD199" s="18">
        <v>2.42886619634996</v>
      </c>
      <c r="AE199" s="18">
        <v>5.6844511878175696</v>
      </c>
      <c r="AF199" s="18">
        <v>7.57634242607008</v>
      </c>
      <c r="AG199" s="18">
        <v>8.0840455751424205</v>
      </c>
      <c r="AH199" s="18">
        <v>80.890531502991905</v>
      </c>
      <c r="AI199" s="18">
        <v>1.1036105533484599</v>
      </c>
      <c r="AJ199" s="18">
        <v>14.9600912910023</v>
      </c>
      <c r="AK199" s="18">
        <v>127.77145319471001</v>
      </c>
      <c r="AL199" s="19">
        <v>103.171379021296</v>
      </c>
    </row>
    <row r="200" spans="1:38" ht="16">
      <c r="A200" s="131"/>
      <c r="B200" s="1">
        <v>28.908554572271399</v>
      </c>
      <c r="C200" s="1">
        <v>9.1445427728613602</v>
      </c>
      <c r="D200" s="1">
        <v>6.19469026548673</v>
      </c>
      <c r="E200" s="1">
        <v>17.4041297935103</v>
      </c>
      <c r="F200" s="1">
        <v>21.533923303834801</v>
      </c>
      <c r="G200" s="1">
        <v>3.5398230088495599</v>
      </c>
      <c r="H200" s="1">
        <v>8.5545722713864301</v>
      </c>
      <c r="I200" s="1">
        <v>4.71976401179941</v>
      </c>
      <c r="K200" s="30"/>
      <c r="L200" s="21">
        <v>28.0526030207768</v>
      </c>
      <c r="M200" s="21">
        <v>0.34679711580012601</v>
      </c>
      <c r="N200" s="21">
        <v>20.535506673316501</v>
      </c>
      <c r="O200" s="21">
        <v>6.9857662664367701E-2</v>
      </c>
      <c r="P200" s="21">
        <v>18.6075664200654</v>
      </c>
      <c r="Q200" s="21">
        <v>1.0500771233648001</v>
      </c>
      <c r="R200" s="21">
        <v>12.0794281559723</v>
      </c>
      <c r="S200" s="21">
        <v>1.59436143150119</v>
      </c>
      <c r="T200" s="21">
        <v>12.888890475504899</v>
      </c>
      <c r="U200" s="21">
        <v>0.102045678483163</v>
      </c>
      <c r="V200" s="21">
        <v>0.76768742829103498</v>
      </c>
      <c r="W200" s="21">
        <v>3.9051788142593802</v>
      </c>
      <c r="X200" s="21">
        <v>48.588109694093298</v>
      </c>
      <c r="Y200" s="21">
        <v>20.004440659230401</v>
      </c>
      <c r="Z200" s="21">
        <v>31.2355463055288</v>
      </c>
      <c r="AA200" s="21">
        <v>0.171903341147531</v>
      </c>
      <c r="AB200" s="21">
        <v>26.562680062978401</v>
      </c>
      <c r="AC200" s="21">
        <v>4.6728662425504197</v>
      </c>
      <c r="AD200" s="21">
        <v>2.42886619634996</v>
      </c>
      <c r="AE200" s="21">
        <v>5.6844511878175696</v>
      </c>
      <c r="AF200" s="21">
        <v>7.57634242607008</v>
      </c>
      <c r="AG200" s="21">
        <v>8.0840455751424205</v>
      </c>
      <c r="AH200" s="21">
        <v>80.890531502991905</v>
      </c>
      <c r="AI200" s="21">
        <v>1.1036105533484599</v>
      </c>
      <c r="AJ200" s="21">
        <v>14.9600912910023</v>
      </c>
      <c r="AK200" s="21">
        <v>127.77145319471001</v>
      </c>
      <c r="AL200" s="22">
        <v>103.171379021296</v>
      </c>
    </row>
    <row r="201" spans="1:38" ht="16">
      <c r="A201" s="23" t="s">
        <v>38</v>
      </c>
      <c r="B201" s="24">
        <f t="shared" ref="B201:I201" si="28">AVERAGE(B192:B200)</f>
        <v>25.400223414728146</v>
      </c>
      <c r="C201" s="24">
        <f t="shared" si="28"/>
        <v>11.44945240534603</v>
      </c>
      <c r="D201" s="24">
        <f t="shared" si="28"/>
        <v>7.4486899084524332</v>
      </c>
      <c r="E201" s="24">
        <f t="shared" si="28"/>
        <v>15.23974936346748</v>
      </c>
      <c r="F201" s="24">
        <f t="shared" si="28"/>
        <v>20.693718412967691</v>
      </c>
      <c r="G201" s="24">
        <f t="shared" si="28"/>
        <v>4.9431941148857632</v>
      </c>
      <c r="H201" s="24">
        <f t="shared" si="28"/>
        <v>9.6924735402352624</v>
      </c>
      <c r="I201" s="24">
        <f t="shared" si="28"/>
        <v>5.1324988399171678</v>
      </c>
      <c r="K201" s="10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</row>
    <row r="202" spans="1:38">
      <c r="A202" s="2" t="s">
        <v>39</v>
      </c>
      <c r="B202" s="24">
        <f t="shared" ref="B202:I202" si="29">STDEV(B192:B200)</f>
        <v>4.4550863042251496</v>
      </c>
      <c r="C202" s="24">
        <f t="shared" si="29"/>
        <v>5.9302309156525581</v>
      </c>
      <c r="D202" s="24">
        <f t="shared" si="29"/>
        <v>1.1887393215209481</v>
      </c>
      <c r="E202" s="24">
        <f t="shared" si="29"/>
        <v>3.0238836158934599</v>
      </c>
      <c r="F202" s="24">
        <f t="shared" si="29"/>
        <v>2.399036773783513</v>
      </c>
      <c r="G202" s="24">
        <f t="shared" si="29"/>
        <v>2.038860435265232</v>
      </c>
      <c r="H202" s="24">
        <f t="shared" si="29"/>
        <v>2.3691621306373283</v>
      </c>
      <c r="I202" s="24">
        <f t="shared" si="29"/>
        <v>2.97229198187775</v>
      </c>
    </row>
    <row r="203" spans="1:38" ht="16">
      <c r="A203"/>
      <c r="K203" s="10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</row>
    <row r="204" spans="1:38" ht="16">
      <c r="A204" s="131" t="s">
        <v>55</v>
      </c>
      <c r="B204" s="1">
        <v>13.953488372093</v>
      </c>
      <c r="C204" s="1">
        <v>15.116279069767399</v>
      </c>
      <c r="D204" s="1">
        <v>8.7209302325581408</v>
      </c>
      <c r="E204" s="1">
        <v>9.8837209302325597</v>
      </c>
      <c r="F204" s="1">
        <v>23.546511627907002</v>
      </c>
      <c r="G204" s="1">
        <v>5.81395348837209</v>
      </c>
      <c r="H204" s="1">
        <v>14.5348837209302</v>
      </c>
      <c r="I204" s="1">
        <v>8.4302325581395401</v>
      </c>
      <c r="K204" s="13"/>
      <c r="L204" s="26">
        <v>23.119156365312801</v>
      </c>
      <c r="M204" s="26">
        <v>0.19248506825442999</v>
      </c>
      <c r="N204" s="26">
        <v>17.0769045117075</v>
      </c>
      <c r="O204" s="26">
        <v>8.4806750897685995E-2</v>
      </c>
      <c r="P204" s="26">
        <v>16.0883432622567</v>
      </c>
      <c r="Q204" s="26">
        <v>1.25269331034135</v>
      </c>
      <c r="R204" s="26">
        <v>12.9189267667038</v>
      </c>
      <c r="S204" s="26">
        <v>2.7844074909269101</v>
      </c>
      <c r="T204" s="26">
        <v>18.5618667286925</v>
      </c>
      <c r="U204" s="26">
        <v>9.0120080524412602E-2</v>
      </c>
      <c r="V204" s="26">
        <v>0.87212223252443299</v>
      </c>
      <c r="W204" s="26">
        <v>6.9581674318575804</v>
      </c>
      <c r="X204" s="26">
        <v>40.196060877020301</v>
      </c>
      <c r="Y204" s="26">
        <v>17.533521640852499</v>
      </c>
      <c r="Z204" s="26">
        <v>42.095490650705202</v>
      </c>
      <c r="AA204" s="26">
        <v>0.174926831422099</v>
      </c>
      <c r="AB204" s="26">
        <v>34.265200986323201</v>
      </c>
      <c r="AC204" s="26">
        <v>7.8302896643820201</v>
      </c>
      <c r="AD204" s="26">
        <v>2.2925263789200701</v>
      </c>
      <c r="AE204" s="26">
        <v>4.3759812797458499</v>
      </c>
      <c r="AF204" s="26">
        <v>4.6397399837489903</v>
      </c>
      <c r="AG204" s="26">
        <v>6.6663614392566197</v>
      </c>
      <c r="AH204" s="26">
        <v>120.10883012885699</v>
      </c>
      <c r="AI204" s="26">
        <v>1.06144580789558</v>
      </c>
      <c r="AJ204" s="26">
        <v>18.6012552492979</v>
      </c>
      <c r="AK204" s="26">
        <v>172.08168031557801</v>
      </c>
      <c r="AL204" s="28">
        <v>154.071619554356</v>
      </c>
    </row>
    <row r="205" spans="1:38" ht="16">
      <c r="A205" s="131"/>
      <c r="B205" s="1">
        <v>12.101910828025501</v>
      </c>
      <c r="C205" s="1">
        <v>18.471337579617799</v>
      </c>
      <c r="D205" s="1">
        <v>14.6496815286624</v>
      </c>
      <c r="E205" s="1">
        <v>7.6433121019108299</v>
      </c>
      <c r="F205" s="1">
        <v>22.2929936305732</v>
      </c>
      <c r="G205" s="1">
        <v>6.0509554140127397</v>
      </c>
      <c r="H205" s="1">
        <v>11.7834394904459</v>
      </c>
      <c r="I205" s="1">
        <v>7.0063694267515899</v>
      </c>
      <c r="K205" s="10"/>
      <c r="L205" s="18">
        <v>23.119156365312801</v>
      </c>
      <c r="M205" s="18">
        <v>0.19248506825442999</v>
      </c>
      <c r="N205" s="18">
        <v>17.0769045117075</v>
      </c>
      <c r="O205" s="18">
        <v>8.4806750897685995E-2</v>
      </c>
      <c r="P205" s="18">
        <v>16.0883432622567</v>
      </c>
      <c r="Q205" s="18">
        <v>1.25269331034135</v>
      </c>
      <c r="R205" s="18">
        <v>12.9189267667038</v>
      </c>
      <c r="S205" s="18">
        <v>2.7844074909269101</v>
      </c>
      <c r="T205" s="18">
        <v>18.5618667286925</v>
      </c>
      <c r="U205" s="18">
        <v>9.0120080524412602E-2</v>
      </c>
      <c r="V205" s="18">
        <v>0.87212223252443299</v>
      </c>
      <c r="W205" s="18">
        <v>6.9581674318575804</v>
      </c>
      <c r="X205" s="18">
        <v>40.196060877020301</v>
      </c>
      <c r="Y205" s="18">
        <v>17.533521640852499</v>
      </c>
      <c r="Z205" s="18">
        <v>42.095490650705202</v>
      </c>
      <c r="AA205" s="18">
        <v>0.174926831422099</v>
      </c>
      <c r="AB205" s="18">
        <v>34.265200986323201</v>
      </c>
      <c r="AC205" s="18">
        <v>7.8302896643820201</v>
      </c>
      <c r="AD205" s="18">
        <v>2.2925263789200701</v>
      </c>
      <c r="AE205" s="18">
        <v>4.3759812797458499</v>
      </c>
      <c r="AF205" s="18">
        <v>4.6397399837489903</v>
      </c>
      <c r="AG205" s="18">
        <v>6.6663614392566197</v>
      </c>
      <c r="AH205" s="18">
        <v>120.10883012885699</v>
      </c>
      <c r="AI205" s="18">
        <v>1.06144580789558</v>
      </c>
      <c r="AJ205" s="18">
        <v>18.6012552492979</v>
      </c>
      <c r="AK205" s="18">
        <v>172.08168031557801</v>
      </c>
      <c r="AL205" s="19">
        <v>154.071619554356</v>
      </c>
    </row>
    <row r="206" spans="1:38" ht="16">
      <c r="A206" s="131"/>
      <c r="B206" s="1">
        <v>13.5446685878963</v>
      </c>
      <c r="C206" s="1">
        <v>6.34005763688761</v>
      </c>
      <c r="D206" s="1">
        <v>13.256484149855901</v>
      </c>
      <c r="E206" s="1">
        <v>11.2391930835735</v>
      </c>
      <c r="F206" s="1">
        <v>26.512968299711801</v>
      </c>
      <c r="G206" s="1">
        <v>4.6109510086455296</v>
      </c>
      <c r="H206" s="1">
        <v>13.8328530259366</v>
      </c>
      <c r="I206" s="1">
        <v>10.6628242074928</v>
      </c>
      <c r="K206" s="10"/>
      <c r="L206" s="18">
        <v>23.119156365312801</v>
      </c>
      <c r="M206" s="18">
        <v>0.19248506825442999</v>
      </c>
      <c r="N206" s="18">
        <v>17.0769045117075</v>
      </c>
      <c r="O206" s="18">
        <v>8.4806750897685995E-2</v>
      </c>
      <c r="P206" s="18">
        <v>16.0883432622567</v>
      </c>
      <c r="Q206" s="18">
        <v>1.25269331034135</v>
      </c>
      <c r="R206" s="18">
        <v>12.9189267667038</v>
      </c>
      <c r="S206" s="18">
        <v>2.7844074909269101</v>
      </c>
      <c r="T206" s="18">
        <v>18.5618667286925</v>
      </c>
      <c r="U206" s="18">
        <v>9.0120080524412602E-2</v>
      </c>
      <c r="V206" s="18">
        <v>0.87212223252443299</v>
      </c>
      <c r="W206" s="18">
        <v>6.9581674318575804</v>
      </c>
      <c r="X206" s="18">
        <v>40.196060877020301</v>
      </c>
      <c r="Y206" s="18">
        <v>17.533521640852499</v>
      </c>
      <c r="Z206" s="18">
        <v>42.095490650705202</v>
      </c>
      <c r="AA206" s="18">
        <v>0.174926831422099</v>
      </c>
      <c r="AB206" s="18">
        <v>34.265200986323201</v>
      </c>
      <c r="AC206" s="18">
        <v>7.8302896643820201</v>
      </c>
      <c r="AD206" s="18">
        <v>2.2925263789200701</v>
      </c>
      <c r="AE206" s="18">
        <v>4.3759812797458499</v>
      </c>
      <c r="AF206" s="18">
        <v>4.6397399837489903</v>
      </c>
      <c r="AG206" s="18">
        <v>6.6663614392566197</v>
      </c>
      <c r="AH206" s="18">
        <v>120.10883012885699</v>
      </c>
      <c r="AI206" s="18">
        <v>1.06144580789558</v>
      </c>
      <c r="AJ206" s="18">
        <v>18.6012552492979</v>
      </c>
      <c r="AK206" s="18">
        <v>172.08168031557801</v>
      </c>
      <c r="AL206" s="19">
        <v>154.071619554356</v>
      </c>
    </row>
    <row r="207" spans="1:38" ht="16">
      <c r="A207" s="131"/>
      <c r="B207" s="1">
        <v>12.7218934911243</v>
      </c>
      <c r="C207" s="1">
        <v>18.639053254437901</v>
      </c>
      <c r="D207" s="1">
        <v>10.3550295857988</v>
      </c>
      <c r="E207" s="1">
        <v>8.8757396449704107</v>
      </c>
      <c r="F207" s="1">
        <v>23.668639053254399</v>
      </c>
      <c r="G207" s="1">
        <v>7.9881656804733696</v>
      </c>
      <c r="H207" s="1">
        <v>12.1301775147929</v>
      </c>
      <c r="I207" s="1">
        <v>5.6213017751479297</v>
      </c>
      <c r="K207" s="10"/>
      <c r="L207" s="18">
        <v>23.119156365312801</v>
      </c>
      <c r="M207" s="18">
        <v>0.19248506825442999</v>
      </c>
      <c r="N207" s="18">
        <v>17.0769045117075</v>
      </c>
      <c r="O207" s="18">
        <v>8.4806750897685995E-2</v>
      </c>
      <c r="P207" s="18">
        <v>16.0883432622567</v>
      </c>
      <c r="Q207" s="18">
        <v>1.25269331034135</v>
      </c>
      <c r="R207" s="18">
        <v>12.9189267667038</v>
      </c>
      <c r="S207" s="18">
        <v>2.7844074909269101</v>
      </c>
      <c r="T207" s="18">
        <v>18.5618667286925</v>
      </c>
      <c r="U207" s="18">
        <v>9.0120080524412602E-2</v>
      </c>
      <c r="V207" s="18">
        <v>0.87212223252443299</v>
      </c>
      <c r="W207" s="18">
        <v>6.9581674318575804</v>
      </c>
      <c r="X207" s="18">
        <v>40.196060877020301</v>
      </c>
      <c r="Y207" s="18">
        <v>17.533521640852499</v>
      </c>
      <c r="Z207" s="18">
        <v>42.095490650705202</v>
      </c>
      <c r="AA207" s="18">
        <v>0.174926831422099</v>
      </c>
      <c r="AB207" s="18">
        <v>34.265200986323201</v>
      </c>
      <c r="AC207" s="18">
        <v>7.8302896643820201</v>
      </c>
      <c r="AD207" s="18">
        <v>2.2925263789200701</v>
      </c>
      <c r="AE207" s="18">
        <v>4.3759812797458499</v>
      </c>
      <c r="AF207" s="18">
        <v>4.6397399837489903</v>
      </c>
      <c r="AG207" s="18">
        <v>6.6663614392566197</v>
      </c>
      <c r="AH207" s="18">
        <v>120.10883012885699</v>
      </c>
      <c r="AI207" s="18">
        <v>1.06144580789558</v>
      </c>
      <c r="AJ207" s="18">
        <v>18.6012552492979</v>
      </c>
      <c r="AK207" s="18">
        <v>172.08168031557801</v>
      </c>
      <c r="AL207" s="19">
        <v>154.071619554356</v>
      </c>
    </row>
    <row r="208" spans="1:38" ht="16">
      <c r="A208" s="131"/>
      <c r="B208" s="1">
        <v>14.705882352941201</v>
      </c>
      <c r="C208" s="1">
        <v>10.427807486631</v>
      </c>
      <c r="D208" s="1">
        <v>10.160427807486601</v>
      </c>
      <c r="E208" s="1">
        <v>10.427807486631</v>
      </c>
      <c r="F208" s="1">
        <v>25.935828877005299</v>
      </c>
      <c r="G208" s="1">
        <v>6.1497326203208598</v>
      </c>
      <c r="H208" s="1">
        <v>13.1016042780749</v>
      </c>
      <c r="I208" s="1">
        <v>9.0909090909090899</v>
      </c>
      <c r="K208" s="10"/>
      <c r="L208" s="18">
        <v>23.119156365312801</v>
      </c>
      <c r="M208" s="18">
        <v>0.19248506825442999</v>
      </c>
      <c r="N208" s="18">
        <v>17.0769045117075</v>
      </c>
      <c r="O208" s="18">
        <v>8.4806750897685995E-2</v>
      </c>
      <c r="P208" s="18">
        <v>16.0883432622567</v>
      </c>
      <c r="Q208" s="18">
        <v>1.25269331034135</v>
      </c>
      <c r="R208" s="18">
        <v>12.9189267667038</v>
      </c>
      <c r="S208" s="18">
        <v>2.7844074909269101</v>
      </c>
      <c r="T208" s="18">
        <v>18.5618667286925</v>
      </c>
      <c r="U208" s="18">
        <v>9.0120080524412602E-2</v>
      </c>
      <c r="V208" s="18">
        <v>0.87212223252443299</v>
      </c>
      <c r="W208" s="18">
        <v>6.9581674318575804</v>
      </c>
      <c r="X208" s="18">
        <v>40.196060877020301</v>
      </c>
      <c r="Y208" s="18">
        <v>17.533521640852499</v>
      </c>
      <c r="Z208" s="18">
        <v>42.095490650705202</v>
      </c>
      <c r="AA208" s="18">
        <v>0.174926831422099</v>
      </c>
      <c r="AB208" s="18">
        <v>34.265200986323201</v>
      </c>
      <c r="AC208" s="18">
        <v>7.8302896643820201</v>
      </c>
      <c r="AD208" s="18">
        <v>2.2925263789200701</v>
      </c>
      <c r="AE208" s="18">
        <v>4.3759812797458499</v>
      </c>
      <c r="AF208" s="18">
        <v>4.6397399837489903</v>
      </c>
      <c r="AG208" s="18">
        <v>6.6663614392566197</v>
      </c>
      <c r="AH208" s="18">
        <v>120.10883012885699</v>
      </c>
      <c r="AI208" s="18">
        <v>1.06144580789558</v>
      </c>
      <c r="AJ208" s="18">
        <v>18.6012552492979</v>
      </c>
      <c r="AK208" s="18">
        <v>172.08168031557801</v>
      </c>
      <c r="AL208" s="19">
        <v>154.071619554356</v>
      </c>
    </row>
    <row r="209" spans="1:38" ht="16">
      <c r="A209" s="131"/>
      <c r="B209" s="1">
        <v>11.634349030470901</v>
      </c>
      <c r="C209" s="1">
        <v>4.43213296398892</v>
      </c>
      <c r="D209" s="1">
        <v>10.526315789473699</v>
      </c>
      <c r="E209" s="1">
        <v>13.8504155124654</v>
      </c>
      <c r="F209" s="1">
        <v>25.761772853185601</v>
      </c>
      <c r="G209" s="1">
        <v>4.9861495844875403</v>
      </c>
      <c r="H209" s="1">
        <v>17.1745152354571</v>
      </c>
      <c r="I209" s="1">
        <v>11.634349030470901</v>
      </c>
      <c r="K209" s="10"/>
      <c r="L209" s="18">
        <v>23.119156365312801</v>
      </c>
      <c r="M209" s="18">
        <v>0.19248506825442999</v>
      </c>
      <c r="N209" s="18">
        <v>17.0769045117075</v>
      </c>
      <c r="O209" s="18">
        <v>8.4806750897685995E-2</v>
      </c>
      <c r="P209" s="18">
        <v>16.0883432622567</v>
      </c>
      <c r="Q209" s="18">
        <v>1.25269331034135</v>
      </c>
      <c r="R209" s="18">
        <v>12.9189267667038</v>
      </c>
      <c r="S209" s="18">
        <v>2.7844074909269101</v>
      </c>
      <c r="T209" s="18">
        <v>18.5618667286925</v>
      </c>
      <c r="U209" s="18">
        <v>9.0120080524412602E-2</v>
      </c>
      <c r="V209" s="18">
        <v>0.87212223252443299</v>
      </c>
      <c r="W209" s="18">
        <v>6.9581674318575804</v>
      </c>
      <c r="X209" s="18">
        <v>40.196060877020301</v>
      </c>
      <c r="Y209" s="18">
        <v>17.533521640852499</v>
      </c>
      <c r="Z209" s="18">
        <v>42.095490650705202</v>
      </c>
      <c r="AA209" s="18">
        <v>0.174926831422099</v>
      </c>
      <c r="AB209" s="18">
        <v>34.265200986323201</v>
      </c>
      <c r="AC209" s="18">
        <v>7.8302896643820201</v>
      </c>
      <c r="AD209" s="18">
        <v>2.2925263789200701</v>
      </c>
      <c r="AE209" s="18">
        <v>4.3759812797458499</v>
      </c>
      <c r="AF209" s="18">
        <v>4.6397399837489903</v>
      </c>
      <c r="AG209" s="18">
        <v>6.6663614392566197</v>
      </c>
      <c r="AH209" s="18">
        <v>120.10883012885699</v>
      </c>
      <c r="AI209" s="18">
        <v>1.06144580789558</v>
      </c>
      <c r="AJ209" s="18">
        <v>18.6012552492979</v>
      </c>
      <c r="AK209" s="18">
        <v>172.08168031557801</v>
      </c>
      <c r="AL209" s="19">
        <v>154.071619554356</v>
      </c>
    </row>
    <row r="210" spans="1:38" ht="16">
      <c r="A210" s="131"/>
      <c r="B210" s="1">
        <v>15.113350125944599</v>
      </c>
      <c r="C210" s="1">
        <v>8.0604534005037802</v>
      </c>
      <c r="D210" s="1">
        <v>11.083123425692699</v>
      </c>
      <c r="E210" s="1">
        <v>15.3652392947103</v>
      </c>
      <c r="F210" s="1">
        <v>19.647355163728001</v>
      </c>
      <c r="G210" s="1">
        <v>5.79345088161209</v>
      </c>
      <c r="H210" s="1">
        <v>15.113350125944599</v>
      </c>
      <c r="I210" s="1">
        <v>9.8236775818639792</v>
      </c>
      <c r="K210" s="10"/>
      <c r="L210" s="18">
        <v>23.119156365312801</v>
      </c>
      <c r="M210" s="18">
        <v>0.19248506825442999</v>
      </c>
      <c r="N210" s="18">
        <v>17.0769045117075</v>
      </c>
      <c r="O210" s="18">
        <v>8.4806750897685995E-2</v>
      </c>
      <c r="P210" s="18">
        <v>16.0883432622567</v>
      </c>
      <c r="Q210" s="18">
        <v>1.25269331034135</v>
      </c>
      <c r="R210" s="18">
        <v>12.9189267667038</v>
      </c>
      <c r="S210" s="18">
        <v>2.7844074909269101</v>
      </c>
      <c r="T210" s="18">
        <v>18.5618667286925</v>
      </c>
      <c r="U210" s="18">
        <v>9.0120080524412602E-2</v>
      </c>
      <c r="V210" s="18">
        <v>0.87212223252443299</v>
      </c>
      <c r="W210" s="18">
        <v>6.9581674318575804</v>
      </c>
      <c r="X210" s="18">
        <v>40.196060877020301</v>
      </c>
      <c r="Y210" s="18">
        <v>17.533521640852499</v>
      </c>
      <c r="Z210" s="18">
        <v>42.095490650705202</v>
      </c>
      <c r="AA210" s="18">
        <v>0.174926831422099</v>
      </c>
      <c r="AB210" s="18">
        <v>34.265200986323201</v>
      </c>
      <c r="AC210" s="18">
        <v>7.8302896643820201</v>
      </c>
      <c r="AD210" s="18">
        <v>2.2925263789200701</v>
      </c>
      <c r="AE210" s="18">
        <v>4.3759812797458499</v>
      </c>
      <c r="AF210" s="18">
        <v>4.6397399837489903</v>
      </c>
      <c r="AG210" s="18">
        <v>6.6663614392566197</v>
      </c>
      <c r="AH210" s="18">
        <v>120.10883012885699</v>
      </c>
      <c r="AI210" s="18">
        <v>1.06144580789558</v>
      </c>
      <c r="AJ210" s="18">
        <v>18.6012552492979</v>
      </c>
      <c r="AK210" s="18">
        <v>172.08168031557801</v>
      </c>
      <c r="AL210" s="19">
        <v>154.071619554356</v>
      </c>
    </row>
    <row r="211" spans="1:38" ht="16">
      <c r="A211" s="131"/>
      <c r="B211" s="1">
        <v>17.1284634760705</v>
      </c>
      <c r="C211" s="1">
        <v>9.5717884130982398</v>
      </c>
      <c r="D211" s="1">
        <v>13.3501259445844</v>
      </c>
      <c r="E211" s="1">
        <v>16.624685138539</v>
      </c>
      <c r="F211" s="1">
        <v>16.8765743073048</v>
      </c>
      <c r="G211" s="1">
        <v>5.2896725440805996</v>
      </c>
      <c r="H211" s="1">
        <v>11.5869017632242</v>
      </c>
      <c r="I211" s="1">
        <v>9.5717884130982398</v>
      </c>
      <c r="K211" s="10"/>
      <c r="L211" s="18">
        <v>23.119156365312801</v>
      </c>
      <c r="M211" s="18">
        <v>0.19248506825442999</v>
      </c>
      <c r="N211" s="18">
        <v>17.0769045117075</v>
      </c>
      <c r="O211" s="18">
        <v>8.4806750897685995E-2</v>
      </c>
      <c r="P211" s="18">
        <v>16.0883432622567</v>
      </c>
      <c r="Q211" s="18">
        <v>1.25269331034135</v>
      </c>
      <c r="R211" s="18">
        <v>12.9189267667038</v>
      </c>
      <c r="S211" s="18">
        <v>2.7844074909269101</v>
      </c>
      <c r="T211" s="18">
        <v>18.5618667286925</v>
      </c>
      <c r="U211" s="18">
        <v>9.0120080524412602E-2</v>
      </c>
      <c r="V211" s="18">
        <v>0.87212223252443299</v>
      </c>
      <c r="W211" s="18">
        <v>6.9581674318575804</v>
      </c>
      <c r="X211" s="18">
        <v>40.196060877020301</v>
      </c>
      <c r="Y211" s="18">
        <v>17.533521640852499</v>
      </c>
      <c r="Z211" s="18">
        <v>42.095490650705202</v>
      </c>
      <c r="AA211" s="18">
        <v>0.174926831422099</v>
      </c>
      <c r="AB211" s="18">
        <v>34.265200986323201</v>
      </c>
      <c r="AC211" s="18">
        <v>7.8302896643820201</v>
      </c>
      <c r="AD211" s="18">
        <v>2.2925263789200701</v>
      </c>
      <c r="AE211" s="18">
        <v>4.3759812797458499</v>
      </c>
      <c r="AF211" s="18">
        <v>4.6397399837489903</v>
      </c>
      <c r="AG211" s="18">
        <v>6.6663614392566197</v>
      </c>
      <c r="AH211" s="18">
        <v>120.10883012885699</v>
      </c>
      <c r="AI211" s="18">
        <v>1.06144580789558</v>
      </c>
      <c r="AJ211" s="18">
        <v>18.6012552492979</v>
      </c>
      <c r="AK211" s="18">
        <v>172.08168031557801</v>
      </c>
      <c r="AL211" s="19">
        <v>154.071619554356</v>
      </c>
    </row>
    <row r="212" spans="1:38" ht="16">
      <c r="A212" s="131"/>
      <c r="B212" s="1">
        <v>15.113350125944599</v>
      </c>
      <c r="C212" s="1">
        <v>8.3123425692695196</v>
      </c>
      <c r="D212" s="1">
        <v>14.357682619647401</v>
      </c>
      <c r="E212" s="1">
        <v>15.8690176322418</v>
      </c>
      <c r="F212" s="1">
        <v>18.387909319899201</v>
      </c>
      <c r="G212" s="1">
        <v>7.5566750629722899</v>
      </c>
      <c r="H212" s="1">
        <v>11.083123425692699</v>
      </c>
      <c r="I212" s="1">
        <v>9.3198992443324897</v>
      </c>
      <c r="K212" s="30"/>
      <c r="L212" s="21">
        <v>23.119156365312801</v>
      </c>
      <c r="M212" s="21">
        <v>0.19248506825442999</v>
      </c>
      <c r="N212" s="21">
        <v>17.0769045117075</v>
      </c>
      <c r="O212" s="21">
        <v>8.4806750897685995E-2</v>
      </c>
      <c r="P212" s="21">
        <v>16.0883432622567</v>
      </c>
      <c r="Q212" s="21">
        <v>1.25269331034135</v>
      </c>
      <c r="R212" s="21">
        <v>12.9189267667038</v>
      </c>
      <c r="S212" s="21">
        <v>2.7844074909269101</v>
      </c>
      <c r="T212" s="21">
        <v>18.5618667286925</v>
      </c>
      <c r="U212" s="21">
        <v>9.0120080524412602E-2</v>
      </c>
      <c r="V212" s="21">
        <v>0.87212223252443299</v>
      </c>
      <c r="W212" s="21">
        <v>6.9581674318575804</v>
      </c>
      <c r="X212" s="21">
        <v>40.196060877020301</v>
      </c>
      <c r="Y212" s="21">
        <v>17.533521640852499</v>
      </c>
      <c r="Z212" s="21">
        <v>42.095490650705202</v>
      </c>
      <c r="AA212" s="21">
        <v>0.174926831422099</v>
      </c>
      <c r="AB212" s="21">
        <v>34.265200986323201</v>
      </c>
      <c r="AC212" s="21">
        <v>7.8302896643820201</v>
      </c>
      <c r="AD212" s="21">
        <v>2.2925263789200701</v>
      </c>
      <c r="AE212" s="21">
        <v>4.3759812797458499</v>
      </c>
      <c r="AF212" s="21">
        <v>4.6397399837489903</v>
      </c>
      <c r="AG212" s="21">
        <v>6.6663614392566197</v>
      </c>
      <c r="AH212" s="21">
        <v>120.10883012885699</v>
      </c>
      <c r="AI212" s="21">
        <v>1.06144580789558</v>
      </c>
      <c r="AJ212" s="21">
        <v>18.6012552492979</v>
      </c>
      <c r="AK212" s="21">
        <v>172.08168031557801</v>
      </c>
      <c r="AL212" s="22">
        <v>154.071619554356</v>
      </c>
    </row>
    <row r="213" spans="1:38" ht="16">
      <c r="A213" s="23" t="s">
        <v>38</v>
      </c>
      <c r="B213" s="24">
        <f t="shared" ref="B213:I213" si="30">AVERAGE(B204:B212)</f>
        <v>14.001928487834542</v>
      </c>
      <c r="C213" s="24">
        <f t="shared" si="30"/>
        <v>11.041250263800238</v>
      </c>
      <c r="D213" s="24">
        <f t="shared" si="30"/>
        <v>11.828866787084451</v>
      </c>
      <c r="E213" s="24">
        <f t="shared" si="30"/>
        <v>12.19768120280831</v>
      </c>
      <c r="F213" s="24">
        <f t="shared" si="30"/>
        <v>22.514505903618808</v>
      </c>
      <c r="G213" s="24">
        <f t="shared" si="30"/>
        <v>6.0266340316641234</v>
      </c>
      <c r="H213" s="24">
        <f t="shared" si="30"/>
        <v>13.371205397833233</v>
      </c>
      <c r="I213" s="24">
        <f t="shared" si="30"/>
        <v>9.0179279253562825</v>
      </c>
      <c r="K213" s="10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</row>
    <row r="214" spans="1:38" ht="16">
      <c r="A214" s="2" t="s">
        <v>39</v>
      </c>
      <c r="B214" s="24">
        <f t="shared" ref="B214:I214" si="31">STDEV(B204:B212)</f>
        <v>1.7250619713652733</v>
      </c>
      <c r="C214" s="24">
        <f t="shared" si="31"/>
        <v>5.1743118925336038</v>
      </c>
      <c r="D214" s="24">
        <f t="shared" si="31"/>
        <v>2.1086770939981783</v>
      </c>
      <c r="E214" s="24">
        <f t="shared" si="31"/>
        <v>3.2982034541330396</v>
      </c>
      <c r="F214" s="24">
        <f t="shared" si="31"/>
        <v>3.4949901163458525</v>
      </c>
      <c r="G214" s="24">
        <f t="shared" si="31"/>
        <v>1.1143306676296407</v>
      </c>
      <c r="H214" s="24">
        <f t="shared" si="31"/>
        <v>1.988101917202225</v>
      </c>
      <c r="I214" s="24">
        <f t="shared" si="31"/>
        <v>1.8211491117343181</v>
      </c>
      <c r="K214" s="10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</row>
    <row r="215" spans="1:38">
      <c r="A215"/>
    </row>
    <row r="216" spans="1:38" ht="16">
      <c r="A216" s="131" t="s">
        <v>56</v>
      </c>
      <c r="B216" s="1">
        <v>14.018691588785</v>
      </c>
      <c r="C216" s="1">
        <v>13.3956386292835</v>
      </c>
      <c r="D216" s="1">
        <v>11.526479750778799</v>
      </c>
      <c r="E216" s="1">
        <v>16.510903426791302</v>
      </c>
      <c r="F216" s="1">
        <v>21.806853582554499</v>
      </c>
      <c r="G216" s="1">
        <v>10.2803738317757</v>
      </c>
      <c r="H216" s="1">
        <v>9.0342679127725791</v>
      </c>
      <c r="I216" s="1">
        <v>3.42679127725857</v>
      </c>
      <c r="K216" s="13"/>
      <c r="L216" s="26">
        <v>21.601016079938599</v>
      </c>
      <c r="M216" s="26">
        <v>0.38620316508493902</v>
      </c>
      <c r="N216" s="26">
        <v>18.881527148439101</v>
      </c>
      <c r="O216" s="26">
        <v>8.5511549316152999E-2</v>
      </c>
      <c r="P216" s="26">
        <v>15.779971630421</v>
      </c>
      <c r="Q216" s="26">
        <v>0.94722495251595495</v>
      </c>
      <c r="R216" s="26">
        <v>13.789358598306301</v>
      </c>
      <c r="S216" s="26">
        <v>1.2670860021977299</v>
      </c>
      <c r="T216" s="26">
        <v>22.214643673665801</v>
      </c>
      <c r="U216" s="26">
        <v>7.1879214881690495E-2</v>
      </c>
      <c r="V216" s="26">
        <v>0.532753673338908</v>
      </c>
      <c r="W216" s="26">
        <v>4.4428243118939399</v>
      </c>
      <c r="X216" s="26">
        <v>40.482543228377601</v>
      </c>
      <c r="Y216" s="26">
        <v>17.113399748021902</v>
      </c>
      <c r="Z216" s="26">
        <v>42.246666259402701</v>
      </c>
      <c r="AA216" s="26">
        <v>0.15739076419784301</v>
      </c>
      <c r="AB216" s="26">
        <v>37.271088274169799</v>
      </c>
      <c r="AC216" s="26">
        <v>4.9755779852328503</v>
      </c>
      <c r="AD216" s="26">
        <v>2.3655465205303199</v>
      </c>
      <c r="AE216" s="26">
        <v>7.4908057686539502</v>
      </c>
      <c r="AF216" s="26">
        <v>10.882732959238</v>
      </c>
      <c r="AG216" s="26">
        <v>17.532072515310698</v>
      </c>
      <c r="AH216" s="26">
        <v>55.931742753034598</v>
      </c>
      <c r="AI216" s="26">
        <v>1.1965501327035899</v>
      </c>
      <c r="AJ216" s="26">
        <v>11.7774452419082</v>
      </c>
      <c r="AK216" s="26">
        <v>166.67266388394901</v>
      </c>
      <c r="AL216" s="28">
        <v>144.34905682625001</v>
      </c>
    </row>
    <row r="217" spans="1:38" ht="16">
      <c r="A217" s="131"/>
      <c r="B217" s="1">
        <v>11.0119047619048</v>
      </c>
      <c r="C217" s="1">
        <v>10.4166666666667</v>
      </c>
      <c r="D217" s="1">
        <v>14.285714285714301</v>
      </c>
      <c r="E217" s="1">
        <v>12.5</v>
      </c>
      <c r="F217" s="1">
        <v>22.9166666666667</v>
      </c>
      <c r="G217" s="1">
        <v>8.9285714285714306</v>
      </c>
      <c r="H217" s="1">
        <v>13.3928571428571</v>
      </c>
      <c r="I217" s="1">
        <v>6.5476190476190501</v>
      </c>
      <c r="K217" s="10"/>
      <c r="L217" s="18">
        <v>21.601016079938599</v>
      </c>
      <c r="M217" s="18">
        <v>0.38620316508493902</v>
      </c>
      <c r="N217" s="18">
        <v>18.881527148439101</v>
      </c>
      <c r="O217" s="18">
        <v>8.5511549316152999E-2</v>
      </c>
      <c r="P217" s="18">
        <v>15.779971630421</v>
      </c>
      <c r="Q217" s="18">
        <v>0.94722495251595495</v>
      </c>
      <c r="R217" s="18">
        <v>13.789358598306301</v>
      </c>
      <c r="S217" s="18">
        <v>1.2670860021977299</v>
      </c>
      <c r="T217" s="18">
        <v>22.214643673665801</v>
      </c>
      <c r="U217" s="18">
        <v>7.1879214881690495E-2</v>
      </c>
      <c r="V217" s="18">
        <v>0.532753673338908</v>
      </c>
      <c r="W217" s="18">
        <v>4.4428243118939399</v>
      </c>
      <c r="X217" s="18">
        <v>40.482543228377601</v>
      </c>
      <c r="Y217" s="18">
        <v>17.113399748021902</v>
      </c>
      <c r="Z217" s="18">
        <v>42.246666259402701</v>
      </c>
      <c r="AA217" s="18">
        <v>0.15739076419784301</v>
      </c>
      <c r="AB217" s="18">
        <v>37.271088274169799</v>
      </c>
      <c r="AC217" s="18">
        <v>4.9755779852328503</v>
      </c>
      <c r="AD217" s="18">
        <v>2.3655465205303199</v>
      </c>
      <c r="AE217" s="18">
        <v>7.4908057686539502</v>
      </c>
      <c r="AF217" s="18">
        <v>10.882732959238</v>
      </c>
      <c r="AG217" s="18">
        <v>17.532072515310698</v>
      </c>
      <c r="AH217" s="18">
        <v>55.931742753034598</v>
      </c>
      <c r="AI217" s="18">
        <v>1.1965501327035899</v>
      </c>
      <c r="AJ217" s="18">
        <v>11.7774452419082</v>
      </c>
      <c r="AK217" s="18">
        <v>166.67266388394901</v>
      </c>
      <c r="AL217" s="19">
        <v>144.34905682625001</v>
      </c>
    </row>
    <row r="218" spans="1:38" ht="16">
      <c r="A218" s="131"/>
      <c r="B218" s="1">
        <v>15.186246418338101</v>
      </c>
      <c r="C218" s="1">
        <v>10.3151862464183</v>
      </c>
      <c r="D218" s="1">
        <v>13.4670487106017</v>
      </c>
      <c r="E218" s="1">
        <v>13.4670487106017</v>
      </c>
      <c r="F218" s="1">
        <v>22.349570200573101</v>
      </c>
      <c r="G218" s="1">
        <v>6.8767908309455601</v>
      </c>
      <c r="H218" s="1">
        <v>13.753581661891101</v>
      </c>
      <c r="I218" s="1">
        <v>4.5845272206303704</v>
      </c>
      <c r="K218" s="10"/>
      <c r="L218" s="18">
        <v>21.601016079938599</v>
      </c>
      <c r="M218" s="18">
        <v>0.38620316508493902</v>
      </c>
      <c r="N218" s="18">
        <v>18.881527148439101</v>
      </c>
      <c r="O218" s="18">
        <v>8.5511549316152999E-2</v>
      </c>
      <c r="P218" s="18">
        <v>15.779971630421</v>
      </c>
      <c r="Q218" s="18">
        <v>0.94722495251595495</v>
      </c>
      <c r="R218" s="18">
        <v>13.789358598306301</v>
      </c>
      <c r="S218" s="18">
        <v>1.2670860021977299</v>
      </c>
      <c r="T218" s="18">
        <v>22.214643673665801</v>
      </c>
      <c r="U218" s="18">
        <v>7.1879214881690495E-2</v>
      </c>
      <c r="V218" s="18">
        <v>0.532753673338908</v>
      </c>
      <c r="W218" s="18">
        <v>4.4428243118939399</v>
      </c>
      <c r="X218" s="18">
        <v>40.482543228377601</v>
      </c>
      <c r="Y218" s="18">
        <v>17.113399748021902</v>
      </c>
      <c r="Z218" s="18">
        <v>42.246666259402701</v>
      </c>
      <c r="AA218" s="18">
        <v>0.15739076419784301</v>
      </c>
      <c r="AB218" s="18">
        <v>37.271088274169799</v>
      </c>
      <c r="AC218" s="18">
        <v>4.9755779852328503</v>
      </c>
      <c r="AD218" s="18">
        <v>2.3655465205303199</v>
      </c>
      <c r="AE218" s="18">
        <v>7.4908057686539502</v>
      </c>
      <c r="AF218" s="18">
        <v>10.882732959238</v>
      </c>
      <c r="AG218" s="18">
        <v>17.532072515310698</v>
      </c>
      <c r="AH218" s="18">
        <v>55.931742753034598</v>
      </c>
      <c r="AI218" s="18">
        <v>1.1965501327035899</v>
      </c>
      <c r="AJ218" s="18">
        <v>11.7774452419082</v>
      </c>
      <c r="AK218" s="18">
        <v>166.67266388394901</v>
      </c>
      <c r="AL218" s="19">
        <v>144.34905682625001</v>
      </c>
    </row>
    <row r="219" spans="1:38" ht="16">
      <c r="A219" s="131"/>
      <c r="B219" s="1">
        <v>21.866666666666699</v>
      </c>
      <c r="C219" s="1">
        <v>3.4666666666666699</v>
      </c>
      <c r="D219" s="1">
        <v>6.4</v>
      </c>
      <c r="E219" s="1">
        <v>19.2</v>
      </c>
      <c r="F219" s="1">
        <v>25.6</v>
      </c>
      <c r="G219" s="1">
        <v>3.7333333333333298</v>
      </c>
      <c r="H219" s="1">
        <v>9.8666666666666707</v>
      </c>
      <c r="I219" s="1">
        <v>9.8666666666666707</v>
      </c>
      <c r="K219" s="10"/>
      <c r="L219" s="18">
        <v>21.601016079938599</v>
      </c>
      <c r="M219" s="18">
        <v>0.38620316508493902</v>
      </c>
      <c r="N219" s="18">
        <v>18.881527148439101</v>
      </c>
      <c r="O219" s="18">
        <v>8.5511549316152999E-2</v>
      </c>
      <c r="P219" s="18">
        <v>15.779971630421</v>
      </c>
      <c r="Q219" s="18">
        <v>0.94722495251595495</v>
      </c>
      <c r="R219" s="18">
        <v>13.789358598306301</v>
      </c>
      <c r="S219" s="18">
        <v>1.2670860021977299</v>
      </c>
      <c r="T219" s="18">
        <v>22.214643673665801</v>
      </c>
      <c r="U219" s="18">
        <v>7.1879214881690495E-2</v>
      </c>
      <c r="V219" s="18">
        <v>0.532753673338908</v>
      </c>
      <c r="W219" s="18">
        <v>4.4428243118939399</v>
      </c>
      <c r="X219" s="18">
        <v>40.482543228377601</v>
      </c>
      <c r="Y219" s="18">
        <v>17.113399748021902</v>
      </c>
      <c r="Z219" s="18">
        <v>42.246666259402701</v>
      </c>
      <c r="AA219" s="18">
        <v>0.15739076419784301</v>
      </c>
      <c r="AB219" s="18">
        <v>37.271088274169799</v>
      </c>
      <c r="AC219" s="18">
        <v>4.9755779852328503</v>
      </c>
      <c r="AD219" s="18">
        <v>2.3655465205303199</v>
      </c>
      <c r="AE219" s="18">
        <v>7.4908057686539502</v>
      </c>
      <c r="AF219" s="18">
        <v>10.882732959238</v>
      </c>
      <c r="AG219" s="18">
        <v>17.532072515310698</v>
      </c>
      <c r="AH219" s="18">
        <v>55.931742753034598</v>
      </c>
      <c r="AI219" s="18">
        <v>1.1965501327035899</v>
      </c>
      <c r="AJ219" s="18">
        <v>11.7774452419082</v>
      </c>
      <c r="AK219" s="18">
        <v>166.67266388394901</v>
      </c>
      <c r="AL219" s="19">
        <v>144.34905682625001</v>
      </c>
    </row>
    <row r="220" spans="1:38" ht="16">
      <c r="A220" s="131"/>
      <c r="B220" s="1">
        <v>26.5582655826558</v>
      </c>
      <c r="C220" s="1">
        <v>10.0271002710027</v>
      </c>
      <c r="D220" s="1">
        <v>6.5040650406504099</v>
      </c>
      <c r="E220" s="1">
        <v>15.1761517615176</v>
      </c>
      <c r="F220" s="1">
        <v>19.783197831978299</v>
      </c>
      <c r="G220" s="1">
        <v>6.2330623306233104</v>
      </c>
      <c r="H220" s="1">
        <v>6.7750677506775103</v>
      </c>
      <c r="I220" s="1">
        <v>8.9430894308943092</v>
      </c>
      <c r="K220" s="10"/>
      <c r="L220" s="18">
        <v>21.601016079938599</v>
      </c>
      <c r="M220" s="18">
        <v>0.38620316508493902</v>
      </c>
      <c r="N220" s="18">
        <v>18.881527148439101</v>
      </c>
      <c r="O220" s="18">
        <v>8.5511549316152999E-2</v>
      </c>
      <c r="P220" s="18">
        <v>15.779971630421</v>
      </c>
      <c r="Q220" s="18">
        <v>0.94722495251595495</v>
      </c>
      <c r="R220" s="18">
        <v>13.789358598306301</v>
      </c>
      <c r="S220" s="18">
        <v>1.2670860021977299</v>
      </c>
      <c r="T220" s="18">
        <v>22.214643673665801</v>
      </c>
      <c r="U220" s="18">
        <v>7.1879214881690495E-2</v>
      </c>
      <c r="V220" s="18">
        <v>0.532753673338908</v>
      </c>
      <c r="W220" s="18">
        <v>4.4428243118939399</v>
      </c>
      <c r="X220" s="18">
        <v>40.482543228377601</v>
      </c>
      <c r="Y220" s="18">
        <v>17.113399748021902</v>
      </c>
      <c r="Z220" s="18">
        <v>42.246666259402701</v>
      </c>
      <c r="AA220" s="18">
        <v>0.15739076419784301</v>
      </c>
      <c r="AB220" s="18">
        <v>37.271088274169799</v>
      </c>
      <c r="AC220" s="18">
        <v>4.9755779852328503</v>
      </c>
      <c r="AD220" s="18">
        <v>2.3655465205303199</v>
      </c>
      <c r="AE220" s="18">
        <v>7.4908057686539502</v>
      </c>
      <c r="AF220" s="18">
        <v>10.882732959238</v>
      </c>
      <c r="AG220" s="18">
        <v>17.532072515310698</v>
      </c>
      <c r="AH220" s="18">
        <v>55.931742753034598</v>
      </c>
      <c r="AI220" s="18">
        <v>1.1965501327035899</v>
      </c>
      <c r="AJ220" s="18">
        <v>11.7774452419082</v>
      </c>
      <c r="AK220" s="18">
        <v>166.67266388394901</v>
      </c>
      <c r="AL220" s="19">
        <v>144.34905682625001</v>
      </c>
    </row>
    <row r="221" spans="1:38" ht="16">
      <c r="A221" s="131"/>
      <c r="B221" s="1">
        <v>23.136246786632402</v>
      </c>
      <c r="C221" s="1">
        <v>5.1413881748071999</v>
      </c>
      <c r="D221" s="1">
        <v>8.48329048843188</v>
      </c>
      <c r="E221" s="1">
        <v>15.424164524421601</v>
      </c>
      <c r="F221" s="1">
        <v>23.393316195372702</v>
      </c>
      <c r="G221" s="1">
        <v>7.4550128534704401</v>
      </c>
      <c r="H221" s="1">
        <v>10.025706940874</v>
      </c>
      <c r="I221" s="1">
        <v>6.9408740359897196</v>
      </c>
      <c r="K221" s="10"/>
      <c r="L221" s="18">
        <v>21.601016079938599</v>
      </c>
      <c r="M221" s="18">
        <v>0.38620316508493902</v>
      </c>
      <c r="N221" s="18">
        <v>18.881527148439101</v>
      </c>
      <c r="O221" s="18">
        <v>8.5511549316152999E-2</v>
      </c>
      <c r="P221" s="18">
        <v>15.779971630421</v>
      </c>
      <c r="Q221" s="18">
        <v>0.94722495251595495</v>
      </c>
      <c r="R221" s="18">
        <v>13.789358598306301</v>
      </c>
      <c r="S221" s="18">
        <v>1.2670860021977299</v>
      </c>
      <c r="T221" s="18">
        <v>22.214643673665801</v>
      </c>
      <c r="U221" s="18">
        <v>7.1879214881690495E-2</v>
      </c>
      <c r="V221" s="18">
        <v>0.532753673338908</v>
      </c>
      <c r="W221" s="18">
        <v>4.4428243118939399</v>
      </c>
      <c r="X221" s="18">
        <v>40.482543228377601</v>
      </c>
      <c r="Y221" s="18">
        <v>17.113399748021902</v>
      </c>
      <c r="Z221" s="18">
        <v>42.246666259402701</v>
      </c>
      <c r="AA221" s="18">
        <v>0.15739076419784301</v>
      </c>
      <c r="AB221" s="18">
        <v>37.271088274169799</v>
      </c>
      <c r="AC221" s="18">
        <v>4.9755779852328503</v>
      </c>
      <c r="AD221" s="18">
        <v>2.3655465205303199</v>
      </c>
      <c r="AE221" s="18">
        <v>7.4908057686539502</v>
      </c>
      <c r="AF221" s="18">
        <v>10.882732959238</v>
      </c>
      <c r="AG221" s="18">
        <v>17.532072515310698</v>
      </c>
      <c r="AH221" s="18">
        <v>55.931742753034598</v>
      </c>
      <c r="AI221" s="18">
        <v>1.1965501327035899</v>
      </c>
      <c r="AJ221" s="18">
        <v>11.7774452419082</v>
      </c>
      <c r="AK221" s="18">
        <v>166.67266388394901</v>
      </c>
      <c r="AL221" s="19">
        <v>144.34905682625001</v>
      </c>
    </row>
    <row r="222" spans="1:38" ht="16">
      <c r="A222" s="131"/>
      <c r="B222" s="1">
        <v>33.554817275747503</v>
      </c>
      <c r="C222" s="1">
        <v>11.6279069767442</v>
      </c>
      <c r="D222" s="1">
        <v>2.99003322259136</v>
      </c>
      <c r="E222" s="1">
        <v>16.611295681063101</v>
      </c>
      <c r="F222" s="1">
        <v>20.265780730896999</v>
      </c>
      <c r="G222" s="1">
        <v>3.9867109634551499</v>
      </c>
      <c r="H222" s="1">
        <v>5.9800664451827199</v>
      </c>
      <c r="I222" s="1">
        <v>4.9833887043189398</v>
      </c>
      <c r="K222" s="10"/>
      <c r="L222" s="18">
        <v>21.601016079938599</v>
      </c>
      <c r="M222" s="18">
        <v>0.38620316508493902</v>
      </c>
      <c r="N222" s="18">
        <v>18.881527148439101</v>
      </c>
      <c r="O222" s="18">
        <v>8.5511549316152999E-2</v>
      </c>
      <c r="P222" s="18">
        <v>15.779971630421</v>
      </c>
      <c r="Q222" s="18">
        <v>0.94722495251595495</v>
      </c>
      <c r="R222" s="18">
        <v>13.789358598306301</v>
      </c>
      <c r="S222" s="18">
        <v>1.2670860021977299</v>
      </c>
      <c r="T222" s="18">
        <v>22.214643673665801</v>
      </c>
      <c r="U222" s="18">
        <v>7.1879214881690495E-2</v>
      </c>
      <c r="V222" s="18">
        <v>0.532753673338908</v>
      </c>
      <c r="W222" s="18">
        <v>4.4428243118939399</v>
      </c>
      <c r="X222" s="18">
        <v>40.482543228377601</v>
      </c>
      <c r="Y222" s="18">
        <v>17.113399748021902</v>
      </c>
      <c r="Z222" s="18">
        <v>42.246666259402701</v>
      </c>
      <c r="AA222" s="18">
        <v>0.15739076419784301</v>
      </c>
      <c r="AB222" s="18">
        <v>37.271088274169799</v>
      </c>
      <c r="AC222" s="18">
        <v>4.9755779852328503</v>
      </c>
      <c r="AD222" s="18">
        <v>2.3655465205303199</v>
      </c>
      <c r="AE222" s="18">
        <v>7.4908057686539502</v>
      </c>
      <c r="AF222" s="18">
        <v>10.882732959238</v>
      </c>
      <c r="AG222" s="18">
        <v>17.532072515310698</v>
      </c>
      <c r="AH222" s="18">
        <v>55.931742753034598</v>
      </c>
      <c r="AI222" s="18">
        <v>1.1965501327035899</v>
      </c>
      <c r="AJ222" s="18">
        <v>11.7774452419082</v>
      </c>
      <c r="AK222" s="18">
        <v>166.67266388394901</v>
      </c>
      <c r="AL222" s="19">
        <v>144.34905682625001</v>
      </c>
    </row>
    <row r="223" spans="1:38" ht="16">
      <c r="A223" s="131"/>
      <c r="B223" s="1">
        <v>34.890109890109898</v>
      </c>
      <c r="C223" s="1">
        <v>3.2967032967033001</v>
      </c>
      <c r="D223" s="1">
        <v>6.0439560439560402</v>
      </c>
      <c r="E223" s="1">
        <v>16.4835164835165</v>
      </c>
      <c r="F223" s="1">
        <v>25.549450549450501</v>
      </c>
      <c r="G223" s="1">
        <v>2.7472527472527499</v>
      </c>
      <c r="H223" s="1">
        <v>7.6923076923076898</v>
      </c>
      <c r="I223" s="1">
        <v>3.2967032967033001</v>
      </c>
      <c r="K223" s="10"/>
      <c r="L223" s="18">
        <v>21.601016079938599</v>
      </c>
      <c r="M223" s="18">
        <v>0.38620316508493902</v>
      </c>
      <c r="N223" s="18">
        <v>18.881527148439101</v>
      </c>
      <c r="O223" s="18">
        <v>8.5511549316152999E-2</v>
      </c>
      <c r="P223" s="18">
        <v>15.779971630421</v>
      </c>
      <c r="Q223" s="18">
        <v>0.94722495251595495</v>
      </c>
      <c r="R223" s="18">
        <v>13.789358598306301</v>
      </c>
      <c r="S223" s="18">
        <v>1.2670860021977299</v>
      </c>
      <c r="T223" s="18">
        <v>22.214643673665801</v>
      </c>
      <c r="U223" s="18">
        <v>7.1879214881690495E-2</v>
      </c>
      <c r="V223" s="18">
        <v>0.532753673338908</v>
      </c>
      <c r="W223" s="18">
        <v>4.4428243118939399</v>
      </c>
      <c r="X223" s="18">
        <v>40.482543228377601</v>
      </c>
      <c r="Y223" s="18">
        <v>17.113399748021902</v>
      </c>
      <c r="Z223" s="18">
        <v>42.246666259402701</v>
      </c>
      <c r="AA223" s="18">
        <v>0.15739076419784301</v>
      </c>
      <c r="AB223" s="18">
        <v>37.271088274169799</v>
      </c>
      <c r="AC223" s="18">
        <v>4.9755779852328503</v>
      </c>
      <c r="AD223" s="18">
        <v>2.3655465205303199</v>
      </c>
      <c r="AE223" s="18">
        <v>7.4908057686539502</v>
      </c>
      <c r="AF223" s="18">
        <v>10.882732959238</v>
      </c>
      <c r="AG223" s="18">
        <v>17.532072515310698</v>
      </c>
      <c r="AH223" s="18">
        <v>55.931742753034598</v>
      </c>
      <c r="AI223" s="18">
        <v>1.1965501327035899</v>
      </c>
      <c r="AJ223" s="18">
        <v>11.7774452419082</v>
      </c>
      <c r="AK223" s="18">
        <v>166.67266388394901</v>
      </c>
      <c r="AL223" s="19">
        <v>144.34905682625001</v>
      </c>
    </row>
    <row r="224" spans="1:38" ht="16">
      <c r="A224" s="131"/>
      <c r="B224" s="1">
        <v>37.048192771084302</v>
      </c>
      <c r="C224" s="1">
        <v>1.50602409638554</v>
      </c>
      <c r="D224" s="1">
        <v>2.7108433734939799</v>
      </c>
      <c r="E224" s="1">
        <v>15.361445783132501</v>
      </c>
      <c r="F224" s="1">
        <v>23.795180722891601</v>
      </c>
      <c r="G224" s="1">
        <v>2.7108433734939799</v>
      </c>
      <c r="H224" s="1">
        <v>7.5301204819277103</v>
      </c>
      <c r="I224" s="1">
        <v>9.3373493975903603</v>
      </c>
      <c r="K224" s="30"/>
      <c r="L224" s="21">
        <v>21.601016079938599</v>
      </c>
      <c r="M224" s="21">
        <v>0.38620316508493902</v>
      </c>
      <c r="N224" s="21">
        <v>18.881527148439101</v>
      </c>
      <c r="O224" s="21">
        <v>8.5511549316152999E-2</v>
      </c>
      <c r="P224" s="21">
        <v>15.779971630421</v>
      </c>
      <c r="Q224" s="21">
        <v>0.94722495251595495</v>
      </c>
      <c r="R224" s="21">
        <v>13.789358598306301</v>
      </c>
      <c r="S224" s="21">
        <v>1.2670860021977299</v>
      </c>
      <c r="T224" s="21">
        <v>22.214643673665801</v>
      </c>
      <c r="U224" s="21">
        <v>7.1879214881690495E-2</v>
      </c>
      <c r="V224" s="21">
        <v>0.532753673338908</v>
      </c>
      <c r="W224" s="21">
        <v>4.4428243118939399</v>
      </c>
      <c r="X224" s="21">
        <v>40.482543228377601</v>
      </c>
      <c r="Y224" s="21">
        <v>17.113399748021902</v>
      </c>
      <c r="Z224" s="21">
        <v>42.246666259402701</v>
      </c>
      <c r="AA224" s="21">
        <v>0.15739076419784301</v>
      </c>
      <c r="AB224" s="21">
        <v>37.271088274169799</v>
      </c>
      <c r="AC224" s="21">
        <v>4.9755779852328503</v>
      </c>
      <c r="AD224" s="21">
        <v>2.3655465205303199</v>
      </c>
      <c r="AE224" s="21">
        <v>7.4908057686539502</v>
      </c>
      <c r="AF224" s="21">
        <v>10.882732959238</v>
      </c>
      <c r="AG224" s="21">
        <v>17.532072515310698</v>
      </c>
      <c r="AH224" s="21">
        <v>55.931742753034598</v>
      </c>
      <c r="AI224" s="21">
        <v>1.1965501327035899</v>
      </c>
      <c r="AJ224" s="21">
        <v>11.7774452419082</v>
      </c>
      <c r="AK224" s="21">
        <v>166.67266388394901</v>
      </c>
      <c r="AL224" s="22">
        <v>144.34905682625001</v>
      </c>
    </row>
    <row r="225" spans="1:38" ht="16">
      <c r="A225" s="23" t="s">
        <v>38</v>
      </c>
      <c r="B225" s="24">
        <f t="shared" ref="B225:I225" si="32">AVERAGE(B216:B224)</f>
        <v>24.141237971324941</v>
      </c>
      <c r="C225" s="24">
        <f t="shared" si="32"/>
        <v>7.6881423360753463</v>
      </c>
      <c r="D225" s="24">
        <f t="shared" si="32"/>
        <v>8.0457145462464954</v>
      </c>
      <c r="E225" s="24">
        <f t="shared" si="32"/>
        <v>15.6371695967827</v>
      </c>
      <c r="F225" s="24">
        <f t="shared" si="32"/>
        <v>22.828890720042711</v>
      </c>
      <c r="G225" s="24">
        <f t="shared" si="32"/>
        <v>5.8835501881024062</v>
      </c>
      <c r="H225" s="24">
        <f t="shared" si="32"/>
        <v>9.3389602994618972</v>
      </c>
      <c r="I225" s="24">
        <f t="shared" si="32"/>
        <v>6.4363343419634766</v>
      </c>
      <c r="K225" s="10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</row>
    <row r="226" spans="1:38">
      <c r="A226" s="2" t="s">
        <v>39</v>
      </c>
      <c r="B226" s="24">
        <f t="shared" ref="B226:I226" si="33">STDEV(B216:B224)</f>
        <v>9.603424642608422</v>
      </c>
      <c r="C226" s="24">
        <f t="shared" si="33"/>
        <v>4.3261461582897338</v>
      </c>
      <c r="D226" s="24">
        <f t="shared" si="33"/>
        <v>4.2389344287210173</v>
      </c>
      <c r="E226" s="24">
        <f t="shared" si="33"/>
        <v>1.9367364926231219</v>
      </c>
      <c r="F226" s="24">
        <f t="shared" si="33"/>
        <v>2.0451337238100127</v>
      </c>
      <c r="G226" s="24">
        <f t="shared" si="33"/>
        <v>2.7455931705443652</v>
      </c>
      <c r="H226" s="24">
        <f t="shared" si="33"/>
        <v>2.7523847164927502</v>
      </c>
      <c r="I226" s="24">
        <f t="shared" si="33"/>
        <v>2.5295431177033767</v>
      </c>
    </row>
    <row r="228" spans="1:38" ht="16">
      <c r="A228" s="131" t="s">
        <v>57</v>
      </c>
      <c r="B228" s="1">
        <v>10.8108108108108</v>
      </c>
      <c r="C228" s="1">
        <v>15.8783783783784</v>
      </c>
      <c r="D228" s="1">
        <v>13.1756756756757</v>
      </c>
      <c r="E228" s="1">
        <v>9.4594594594594597</v>
      </c>
      <c r="F228" s="1">
        <v>18.918918918918902</v>
      </c>
      <c r="G228" s="1">
        <v>9.7972972972973</v>
      </c>
      <c r="H228" s="1">
        <v>17.229729729729701</v>
      </c>
      <c r="I228" s="1">
        <v>4.7297297297297298</v>
      </c>
      <c r="K228" s="13"/>
      <c r="L228" s="26">
        <v>19.878351454141299</v>
      </c>
      <c r="M228" s="26">
        <v>0.27316971290791597</v>
      </c>
      <c r="N228" s="26">
        <v>16.347896857569602</v>
      </c>
      <c r="O228" s="26">
        <v>9.2487747208894494E-2</v>
      </c>
      <c r="P228" s="26">
        <v>16.071833796599002</v>
      </c>
      <c r="Q228" s="26">
        <v>0.60914646829008201</v>
      </c>
      <c r="R228" s="26">
        <v>13.9564748796665</v>
      </c>
      <c r="S228" s="26">
        <v>2.22207209999487</v>
      </c>
      <c r="T228" s="26">
        <v>24.9260385820164</v>
      </c>
      <c r="U228" s="26">
        <v>2.36053142076477E-2</v>
      </c>
      <c r="V228" s="26">
        <v>0.70195646710259296</v>
      </c>
      <c r="W228" s="26">
        <v>4.8969666202951396</v>
      </c>
      <c r="X228" s="26">
        <v>36.226248311710897</v>
      </c>
      <c r="Y228" s="26">
        <v>16.954149977797002</v>
      </c>
      <c r="Z228" s="26">
        <v>46.703508649075502</v>
      </c>
      <c r="AA228" s="26">
        <v>0.11609306141654201</v>
      </c>
      <c r="AB228" s="26">
        <v>41.104585561677801</v>
      </c>
      <c r="AC228" s="26">
        <v>5.59892308739773</v>
      </c>
      <c r="AD228" s="26">
        <v>2.13671864169849</v>
      </c>
      <c r="AE228" s="26">
        <v>7.3415163809264499</v>
      </c>
      <c r="AF228" s="26">
        <v>6.2808379978753797</v>
      </c>
      <c r="AG228" s="26">
        <v>11.2174751584676</v>
      </c>
      <c r="AH228" s="26">
        <v>72.769236539931299</v>
      </c>
      <c r="AI228" s="26">
        <v>1.01717682403044</v>
      </c>
      <c r="AJ228" s="26">
        <v>11.988227971194499</v>
      </c>
      <c r="AK228" s="26">
        <v>184.12905242246401</v>
      </c>
      <c r="AL228" s="28">
        <v>161.91609892214299</v>
      </c>
    </row>
    <row r="229" spans="1:38" ht="16">
      <c r="A229" s="131"/>
      <c r="B229" s="1">
        <v>7.9601990049751201</v>
      </c>
      <c r="C229" s="1">
        <v>12.686567164179101</v>
      </c>
      <c r="D229" s="1">
        <v>12.437810945273601</v>
      </c>
      <c r="E229" s="1">
        <v>10.199004975124399</v>
      </c>
      <c r="F229" s="1">
        <v>20.8955223880597</v>
      </c>
      <c r="G229" s="1">
        <v>5.9701492537313401</v>
      </c>
      <c r="H229" s="1">
        <v>20.646766169154201</v>
      </c>
      <c r="I229" s="1">
        <v>9.2039800995024894</v>
      </c>
      <c r="K229" s="10"/>
      <c r="L229" s="18">
        <v>19.878351454141299</v>
      </c>
      <c r="M229" s="18">
        <v>0.27316971290791597</v>
      </c>
      <c r="N229" s="18">
        <v>16.347896857569602</v>
      </c>
      <c r="O229" s="18">
        <v>9.2487747208894494E-2</v>
      </c>
      <c r="P229" s="18">
        <v>16.071833796599002</v>
      </c>
      <c r="Q229" s="18">
        <v>0.60914646829008201</v>
      </c>
      <c r="R229" s="18">
        <v>13.9564748796665</v>
      </c>
      <c r="S229" s="18">
        <v>2.22207209999487</v>
      </c>
      <c r="T229" s="18">
        <v>24.9260385820164</v>
      </c>
      <c r="U229" s="18">
        <v>2.36053142076477E-2</v>
      </c>
      <c r="V229" s="18">
        <v>0.70195646710259296</v>
      </c>
      <c r="W229" s="18">
        <v>4.8969666202951396</v>
      </c>
      <c r="X229" s="18">
        <v>36.226248311710897</v>
      </c>
      <c r="Y229" s="18">
        <v>16.954149977797002</v>
      </c>
      <c r="Z229" s="18">
        <v>46.703508649075502</v>
      </c>
      <c r="AA229" s="18">
        <v>0.11609306141654201</v>
      </c>
      <c r="AB229" s="18">
        <v>41.104585561677801</v>
      </c>
      <c r="AC229" s="18">
        <v>5.59892308739773</v>
      </c>
      <c r="AD229" s="18">
        <v>2.13671864169849</v>
      </c>
      <c r="AE229" s="18">
        <v>7.3415163809264499</v>
      </c>
      <c r="AF229" s="18">
        <v>6.2808379978753797</v>
      </c>
      <c r="AG229" s="18">
        <v>11.2174751584676</v>
      </c>
      <c r="AH229" s="18">
        <v>72.769236539931299</v>
      </c>
      <c r="AI229" s="18">
        <v>1.01717682403044</v>
      </c>
      <c r="AJ229" s="18">
        <v>11.988227971194499</v>
      </c>
      <c r="AK229" s="18">
        <v>184.12905242246401</v>
      </c>
      <c r="AL229" s="19">
        <v>161.91609892214299</v>
      </c>
    </row>
    <row r="230" spans="1:38" ht="16">
      <c r="A230" s="131"/>
      <c r="B230" s="1">
        <v>12.9287598944591</v>
      </c>
      <c r="C230" s="1">
        <v>9.2348284960422191</v>
      </c>
      <c r="D230" s="1">
        <v>12.664907651715</v>
      </c>
      <c r="E230" s="1">
        <v>6.5963060686015798</v>
      </c>
      <c r="F230" s="1">
        <v>22.1635883905013</v>
      </c>
      <c r="G230" s="1">
        <v>10.026385224274399</v>
      </c>
      <c r="H230" s="1">
        <v>18.469656992084399</v>
      </c>
      <c r="I230" s="1">
        <v>7.9155672823219003</v>
      </c>
      <c r="K230" s="10"/>
      <c r="L230" s="18">
        <v>19.878351454141299</v>
      </c>
      <c r="M230" s="18">
        <v>0.27316971290791597</v>
      </c>
      <c r="N230" s="18">
        <v>16.347896857569602</v>
      </c>
      <c r="O230" s="18">
        <v>9.2487747208894494E-2</v>
      </c>
      <c r="P230" s="18">
        <v>16.071833796599002</v>
      </c>
      <c r="Q230" s="18">
        <v>0.60914646829008201</v>
      </c>
      <c r="R230" s="18">
        <v>13.9564748796665</v>
      </c>
      <c r="S230" s="18">
        <v>2.22207209999487</v>
      </c>
      <c r="T230" s="18">
        <v>24.9260385820164</v>
      </c>
      <c r="U230" s="18">
        <v>2.36053142076477E-2</v>
      </c>
      <c r="V230" s="18">
        <v>0.70195646710259296</v>
      </c>
      <c r="W230" s="18">
        <v>4.8969666202951396</v>
      </c>
      <c r="X230" s="18">
        <v>36.226248311710897</v>
      </c>
      <c r="Y230" s="18">
        <v>16.954149977797002</v>
      </c>
      <c r="Z230" s="18">
        <v>46.703508649075502</v>
      </c>
      <c r="AA230" s="18">
        <v>0.11609306141654201</v>
      </c>
      <c r="AB230" s="18">
        <v>41.104585561677801</v>
      </c>
      <c r="AC230" s="18">
        <v>5.59892308739773</v>
      </c>
      <c r="AD230" s="18">
        <v>2.13671864169849</v>
      </c>
      <c r="AE230" s="18">
        <v>7.3415163809264499</v>
      </c>
      <c r="AF230" s="18">
        <v>6.2808379978753797</v>
      </c>
      <c r="AG230" s="18">
        <v>11.2174751584676</v>
      </c>
      <c r="AH230" s="18">
        <v>72.769236539931299</v>
      </c>
      <c r="AI230" s="18">
        <v>1.01717682403044</v>
      </c>
      <c r="AJ230" s="18">
        <v>11.988227971194499</v>
      </c>
      <c r="AK230" s="18">
        <v>184.12905242246401</v>
      </c>
      <c r="AL230" s="19">
        <v>161.91609892214299</v>
      </c>
    </row>
    <row r="231" spans="1:38" ht="16">
      <c r="A231" s="131"/>
      <c r="B231" s="1">
        <v>13.285024154589401</v>
      </c>
      <c r="C231" s="1">
        <v>10.3864734299517</v>
      </c>
      <c r="D231" s="1">
        <v>10.6280193236715</v>
      </c>
      <c r="E231" s="1">
        <v>12.801932367149799</v>
      </c>
      <c r="F231" s="1">
        <v>21.014492753623198</v>
      </c>
      <c r="G231" s="1">
        <v>7.2463768115942004</v>
      </c>
      <c r="H231" s="1">
        <v>15.2173913043478</v>
      </c>
      <c r="I231" s="1">
        <v>9.4202898550724594</v>
      </c>
      <c r="K231" s="10"/>
      <c r="L231" s="18">
        <v>19.878351454141299</v>
      </c>
      <c r="M231" s="18">
        <v>0.27316971290791597</v>
      </c>
      <c r="N231" s="18">
        <v>16.347896857569602</v>
      </c>
      <c r="O231" s="18">
        <v>9.2487747208894494E-2</v>
      </c>
      <c r="P231" s="18">
        <v>16.071833796599002</v>
      </c>
      <c r="Q231" s="18">
        <v>0.60914646829008201</v>
      </c>
      <c r="R231" s="18">
        <v>13.9564748796665</v>
      </c>
      <c r="S231" s="18">
        <v>2.22207209999487</v>
      </c>
      <c r="T231" s="18">
        <v>24.9260385820164</v>
      </c>
      <c r="U231" s="18">
        <v>2.36053142076477E-2</v>
      </c>
      <c r="V231" s="18">
        <v>0.70195646710259296</v>
      </c>
      <c r="W231" s="18">
        <v>4.8969666202951396</v>
      </c>
      <c r="X231" s="18">
        <v>36.226248311710897</v>
      </c>
      <c r="Y231" s="18">
        <v>16.954149977797002</v>
      </c>
      <c r="Z231" s="18">
        <v>46.703508649075502</v>
      </c>
      <c r="AA231" s="18">
        <v>0.11609306141654201</v>
      </c>
      <c r="AB231" s="18">
        <v>41.104585561677801</v>
      </c>
      <c r="AC231" s="18">
        <v>5.59892308739773</v>
      </c>
      <c r="AD231" s="18">
        <v>2.13671864169849</v>
      </c>
      <c r="AE231" s="18">
        <v>7.3415163809264499</v>
      </c>
      <c r="AF231" s="18">
        <v>6.2808379978753797</v>
      </c>
      <c r="AG231" s="18">
        <v>11.2174751584676</v>
      </c>
      <c r="AH231" s="18">
        <v>72.769236539931299</v>
      </c>
      <c r="AI231" s="18">
        <v>1.01717682403044</v>
      </c>
      <c r="AJ231" s="18">
        <v>11.988227971194499</v>
      </c>
      <c r="AK231" s="18">
        <v>184.12905242246401</v>
      </c>
      <c r="AL231" s="19">
        <v>161.91609892214299</v>
      </c>
    </row>
    <row r="232" spans="1:38" ht="16">
      <c r="A232" s="131"/>
      <c r="B232" s="1">
        <v>12.967581047381501</v>
      </c>
      <c r="C232" s="1">
        <v>9.4763092269326705</v>
      </c>
      <c r="D232" s="1">
        <v>16.209476309226901</v>
      </c>
      <c r="E232" s="1">
        <v>14.713216957606001</v>
      </c>
      <c r="F232" s="1">
        <v>20.698254364089799</v>
      </c>
      <c r="G232" s="1">
        <v>8.2294264339152097</v>
      </c>
      <c r="H232" s="1">
        <v>9.2269326683291801</v>
      </c>
      <c r="I232" s="1">
        <v>8.4788029925187001</v>
      </c>
      <c r="K232" s="10"/>
      <c r="L232" s="18">
        <v>19.878351454141299</v>
      </c>
      <c r="M232" s="18">
        <v>0.27316971290791597</v>
      </c>
      <c r="N232" s="18">
        <v>16.347896857569602</v>
      </c>
      <c r="O232" s="18">
        <v>9.2487747208894494E-2</v>
      </c>
      <c r="P232" s="18">
        <v>16.071833796599002</v>
      </c>
      <c r="Q232" s="18">
        <v>0.60914646829008201</v>
      </c>
      <c r="R232" s="18">
        <v>13.9564748796665</v>
      </c>
      <c r="S232" s="18">
        <v>2.22207209999487</v>
      </c>
      <c r="T232" s="18">
        <v>24.9260385820164</v>
      </c>
      <c r="U232" s="18">
        <v>2.36053142076477E-2</v>
      </c>
      <c r="V232" s="18">
        <v>0.70195646710259296</v>
      </c>
      <c r="W232" s="18">
        <v>4.8969666202951396</v>
      </c>
      <c r="X232" s="18">
        <v>36.226248311710897</v>
      </c>
      <c r="Y232" s="18">
        <v>16.954149977797002</v>
      </c>
      <c r="Z232" s="18">
        <v>46.703508649075502</v>
      </c>
      <c r="AA232" s="18">
        <v>0.11609306141654201</v>
      </c>
      <c r="AB232" s="18">
        <v>41.104585561677801</v>
      </c>
      <c r="AC232" s="18">
        <v>5.59892308739773</v>
      </c>
      <c r="AD232" s="18">
        <v>2.13671864169849</v>
      </c>
      <c r="AE232" s="18">
        <v>7.3415163809264499</v>
      </c>
      <c r="AF232" s="18">
        <v>6.2808379978753797</v>
      </c>
      <c r="AG232" s="18">
        <v>11.2174751584676</v>
      </c>
      <c r="AH232" s="18">
        <v>72.769236539931299</v>
      </c>
      <c r="AI232" s="18">
        <v>1.01717682403044</v>
      </c>
      <c r="AJ232" s="18">
        <v>11.988227971194499</v>
      </c>
      <c r="AK232" s="18">
        <v>184.12905242246401</v>
      </c>
      <c r="AL232" s="19">
        <v>161.91609892214299</v>
      </c>
    </row>
    <row r="233" spans="1:38" ht="16">
      <c r="A233" s="131"/>
      <c r="B233" s="1">
        <v>11.337209302325601</v>
      </c>
      <c r="C233" s="1">
        <v>9.5930232558139501</v>
      </c>
      <c r="D233" s="1">
        <v>14.8255813953488</v>
      </c>
      <c r="E233" s="1">
        <v>6.3953488372093004</v>
      </c>
      <c r="F233" s="1">
        <v>26.744186046511601</v>
      </c>
      <c r="G233" s="1">
        <v>8.7209302325581408</v>
      </c>
      <c r="H233" s="1">
        <v>15.116279069767399</v>
      </c>
      <c r="I233" s="1">
        <v>7.2674418604651203</v>
      </c>
      <c r="K233" s="10"/>
      <c r="L233" s="18">
        <v>19.878351454141299</v>
      </c>
      <c r="M233" s="18">
        <v>0.27316971290791597</v>
      </c>
      <c r="N233" s="18">
        <v>16.347896857569602</v>
      </c>
      <c r="O233" s="18">
        <v>9.2487747208894494E-2</v>
      </c>
      <c r="P233" s="18">
        <v>16.071833796599002</v>
      </c>
      <c r="Q233" s="18">
        <v>0.60914646829008201</v>
      </c>
      <c r="R233" s="18">
        <v>13.9564748796665</v>
      </c>
      <c r="S233" s="18">
        <v>2.22207209999487</v>
      </c>
      <c r="T233" s="18">
        <v>24.9260385820164</v>
      </c>
      <c r="U233" s="18">
        <v>2.36053142076477E-2</v>
      </c>
      <c r="V233" s="18">
        <v>0.70195646710259296</v>
      </c>
      <c r="W233" s="18">
        <v>4.8969666202951396</v>
      </c>
      <c r="X233" s="18">
        <v>36.226248311710897</v>
      </c>
      <c r="Y233" s="18">
        <v>16.954149977797002</v>
      </c>
      <c r="Z233" s="18">
        <v>46.703508649075502</v>
      </c>
      <c r="AA233" s="18">
        <v>0.11609306141654201</v>
      </c>
      <c r="AB233" s="18">
        <v>41.104585561677801</v>
      </c>
      <c r="AC233" s="18">
        <v>5.59892308739773</v>
      </c>
      <c r="AD233" s="18">
        <v>2.13671864169849</v>
      </c>
      <c r="AE233" s="18">
        <v>7.3415163809264499</v>
      </c>
      <c r="AF233" s="18">
        <v>6.2808379978753797</v>
      </c>
      <c r="AG233" s="18">
        <v>11.2174751584676</v>
      </c>
      <c r="AH233" s="18">
        <v>72.769236539931299</v>
      </c>
      <c r="AI233" s="18">
        <v>1.01717682403044</v>
      </c>
      <c r="AJ233" s="18">
        <v>11.988227971194499</v>
      </c>
      <c r="AK233" s="18">
        <v>184.12905242246401</v>
      </c>
      <c r="AL233" s="19">
        <v>161.91609892214299</v>
      </c>
    </row>
    <row r="234" spans="1:38" ht="16">
      <c r="A234" s="131"/>
      <c r="B234" s="1">
        <v>15.633423180593001</v>
      </c>
      <c r="C234" s="1">
        <v>14.555256064690001</v>
      </c>
      <c r="D234" s="1">
        <v>9.9730458221024296</v>
      </c>
      <c r="E234" s="1">
        <v>17.250673854447399</v>
      </c>
      <c r="F234" s="1">
        <v>17.250673854447399</v>
      </c>
      <c r="G234" s="1">
        <v>6.1994609164420504</v>
      </c>
      <c r="H234" s="1">
        <v>11.051212938005399</v>
      </c>
      <c r="I234" s="1">
        <v>8.0862533692722405</v>
      </c>
      <c r="K234" s="10"/>
      <c r="L234" s="18">
        <v>19.878351454141299</v>
      </c>
      <c r="M234" s="18">
        <v>0.27316971290791597</v>
      </c>
      <c r="N234" s="18">
        <v>16.347896857569602</v>
      </c>
      <c r="O234" s="18">
        <v>9.2487747208894494E-2</v>
      </c>
      <c r="P234" s="18">
        <v>16.071833796599002</v>
      </c>
      <c r="Q234" s="18">
        <v>0.60914646829008201</v>
      </c>
      <c r="R234" s="18">
        <v>13.9564748796665</v>
      </c>
      <c r="S234" s="18">
        <v>2.22207209999487</v>
      </c>
      <c r="T234" s="18">
        <v>24.9260385820164</v>
      </c>
      <c r="U234" s="18">
        <v>2.36053142076477E-2</v>
      </c>
      <c r="V234" s="18">
        <v>0.70195646710259296</v>
      </c>
      <c r="W234" s="18">
        <v>4.8969666202951396</v>
      </c>
      <c r="X234" s="18">
        <v>36.226248311710897</v>
      </c>
      <c r="Y234" s="18">
        <v>16.954149977797002</v>
      </c>
      <c r="Z234" s="18">
        <v>46.703508649075502</v>
      </c>
      <c r="AA234" s="18">
        <v>0.11609306141654201</v>
      </c>
      <c r="AB234" s="18">
        <v>41.104585561677801</v>
      </c>
      <c r="AC234" s="18">
        <v>5.59892308739773</v>
      </c>
      <c r="AD234" s="18">
        <v>2.13671864169849</v>
      </c>
      <c r="AE234" s="18">
        <v>7.3415163809264499</v>
      </c>
      <c r="AF234" s="18">
        <v>6.2808379978753797</v>
      </c>
      <c r="AG234" s="18">
        <v>11.2174751584676</v>
      </c>
      <c r="AH234" s="18">
        <v>72.769236539931299</v>
      </c>
      <c r="AI234" s="18">
        <v>1.01717682403044</v>
      </c>
      <c r="AJ234" s="18">
        <v>11.988227971194499</v>
      </c>
      <c r="AK234" s="18">
        <v>184.12905242246401</v>
      </c>
      <c r="AL234" s="19">
        <v>161.91609892214299</v>
      </c>
    </row>
    <row r="235" spans="1:38" ht="16">
      <c r="A235" s="131"/>
      <c r="B235" s="1">
        <v>20.172910662824201</v>
      </c>
      <c r="C235" s="1">
        <v>16.7146974063401</v>
      </c>
      <c r="D235" s="1">
        <v>8.6455331412103806</v>
      </c>
      <c r="E235" s="1">
        <v>15.273775216138301</v>
      </c>
      <c r="F235" s="1">
        <v>16.7146974063401</v>
      </c>
      <c r="G235" s="1">
        <v>6.34005763688761</v>
      </c>
      <c r="H235" s="1">
        <v>8.6455331412103806</v>
      </c>
      <c r="I235" s="1">
        <v>7.4927953890489896</v>
      </c>
      <c r="K235" s="10"/>
      <c r="L235" s="18">
        <v>19.878351454141299</v>
      </c>
      <c r="M235" s="18">
        <v>0.27316971290791597</v>
      </c>
      <c r="N235" s="18">
        <v>16.347896857569602</v>
      </c>
      <c r="O235" s="18">
        <v>9.2487747208894494E-2</v>
      </c>
      <c r="P235" s="18">
        <v>16.071833796599002</v>
      </c>
      <c r="Q235" s="18">
        <v>0.60914646829008201</v>
      </c>
      <c r="R235" s="18">
        <v>13.9564748796665</v>
      </c>
      <c r="S235" s="18">
        <v>2.22207209999487</v>
      </c>
      <c r="T235" s="18">
        <v>24.9260385820164</v>
      </c>
      <c r="U235" s="18">
        <v>2.36053142076477E-2</v>
      </c>
      <c r="V235" s="18">
        <v>0.70195646710259296</v>
      </c>
      <c r="W235" s="18">
        <v>4.8969666202951396</v>
      </c>
      <c r="X235" s="18">
        <v>36.226248311710897</v>
      </c>
      <c r="Y235" s="18">
        <v>16.954149977797002</v>
      </c>
      <c r="Z235" s="18">
        <v>46.703508649075502</v>
      </c>
      <c r="AA235" s="18">
        <v>0.11609306141654201</v>
      </c>
      <c r="AB235" s="18">
        <v>41.104585561677801</v>
      </c>
      <c r="AC235" s="18">
        <v>5.59892308739773</v>
      </c>
      <c r="AD235" s="18">
        <v>2.13671864169849</v>
      </c>
      <c r="AE235" s="18">
        <v>7.3415163809264499</v>
      </c>
      <c r="AF235" s="18">
        <v>6.2808379978753797</v>
      </c>
      <c r="AG235" s="18">
        <v>11.2174751584676</v>
      </c>
      <c r="AH235" s="18">
        <v>72.769236539931299</v>
      </c>
      <c r="AI235" s="18">
        <v>1.01717682403044</v>
      </c>
      <c r="AJ235" s="18">
        <v>11.988227971194499</v>
      </c>
      <c r="AK235" s="18">
        <v>184.12905242246401</v>
      </c>
      <c r="AL235" s="19">
        <v>161.91609892214299</v>
      </c>
    </row>
    <row r="236" spans="1:38" ht="16">
      <c r="A236" s="131"/>
      <c r="B236" s="1">
        <v>26.285714285714299</v>
      </c>
      <c r="C236" s="1">
        <v>13.4285714285714</v>
      </c>
      <c r="D236" s="1">
        <v>7.4285714285714297</v>
      </c>
      <c r="E236" s="1">
        <v>14</v>
      </c>
      <c r="F236" s="1">
        <v>20</v>
      </c>
      <c r="G236" s="1">
        <v>5.1428571428571397</v>
      </c>
      <c r="H236" s="1">
        <v>8.5714285714285694</v>
      </c>
      <c r="I236" s="1">
        <v>5.1428571428571397</v>
      </c>
      <c r="K236" s="30"/>
      <c r="L236" s="21">
        <v>19.878351454141299</v>
      </c>
      <c r="M236" s="21">
        <v>0.27316971290791597</v>
      </c>
      <c r="N236" s="21">
        <v>16.347896857569602</v>
      </c>
      <c r="O236" s="21">
        <v>9.2487747208894494E-2</v>
      </c>
      <c r="P236" s="21">
        <v>16.071833796599002</v>
      </c>
      <c r="Q236" s="21">
        <v>0.60914646829008201</v>
      </c>
      <c r="R236" s="21">
        <v>13.9564748796665</v>
      </c>
      <c r="S236" s="21">
        <v>2.22207209999487</v>
      </c>
      <c r="T236" s="21">
        <v>24.9260385820164</v>
      </c>
      <c r="U236" s="21">
        <v>2.36053142076477E-2</v>
      </c>
      <c r="V236" s="21">
        <v>0.70195646710259296</v>
      </c>
      <c r="W236" s="21">
        <v>4.8969666202951396</v>
      </c>
      <c r="X236" s="21">
        <v>36.226248311710897</v>
      </c>
      <c r="Y236" s="21">
        <v>16.954149977797002</v>
      </c>
      <c r="Z236" s="21">
        <v>46.703508649075502</v>
      </c>
      <c r="AA236" s="21">
        <v>0.11609306141654201</v>
      </c>
      <c r="AB236" s="21">
        <v>41.104585561677801</v>
      </c>
      <c r="AC236" s="21">
        <v>5.59892308739773</v>
      </c>
      <c r="AD236" s="21">
        <v>2.13671864169849</v>
      </c>
      <c r="AE236" s="21">
        <v>7.3415163809264499</v>
      </c>
      <c r="AF236" s="21">
        <v>6.2808379978753797</v>
      </c>
      <c r="AG236" s="21">
        <v>11.2174751584676</v>
      </c>
      <c r="AH236" s="21">
        <v>72.769236539931299</v>
      </c>
      <c r="AI236" s="21">
        <v>1.01717682403044</v>
      </c>
      <c r="AJ236" s="21">
        <v>11.988227971194499</v>
      </c>
      <c r="AK236" s="21">
        <v>184.12905242246401</v>
      </c>
      <c r="AL236" s="22">
        <v>161.91609892214299</v>
      </c>
    </row>
    <row r="237" spans="1:38">
      <c r="A237" s="23" t="s">
        <v>38</v>
      </c>
      <c r="B237" s="24">
        <f t="shared" ref="B237:I237" si="34">AVERAGE(B228:B236)</f>
        <v>14.597959149297004</v>
      </c>
      <c r="C237" s="24">
        <f t="shared" si="34"/>
        <v>12.439344983433283</v>
      </c>
      <c r="D237" s="24">
        <f t="shared" si="34"/>
        <v>11.776513521421752</v>
      </c>
      <c r="E237" s="24">
        <f t="shared" si="34"/>
        <v>11.85441308174847</v>
      </c>
      <c r="F237" s="24">
        <f t="shared" si="34"/>
        <v>20.488926013610222</v>
      </c>
      <c r="G237" s="24">
        <f t="shared" si="34"/>
        <v>7.5192156610619314</v>
      </c>
      <c r="H237" s="24">
        <f t="shared" si="34"/>
        <v>13.797214509339669</v>
      </c>
      <c r="I237" s="24">
        <f t="shared" si="34"/>
        <v>7.5264130800876403</v>
      </c>
    </row>
    <row r="238" spans="1:38">
      <c r="A238" s="2" t="s">
        <v>39</v>
      </c>
      <c r="B238" s="24">
        <f t="shared" ref="B238:I238" si="35">STDEV(B228:B236)</f>
        <v>5.5335215879084565</v>
      </c>
      <c r="C238" s="24">
        <f t="shared" si="35"/>
        <v>2.8936718090143541</v>
      </c>
      <c r="D238" s="24">
        <f t="shared" si="35"/>
        <v>2.8594440100767406</v>
      </c>
      <c r="E238" s="24">
        <f t="shared" si="35"/>
        <v>3.8796103862657421</v>
      </c>
      <c r="F238" s="24">
        <f t="shared" si="35"/>
        <v>2.9549361472468885</v>
      </c>
      <c r="G238" s="24">
        <f t="shared" si="35"/>
        <v>1.7563230847547611</v>
      </c>
      <c r="H238" s="24">
        <f t="shared" si="35"/>
        <v>4.5629449262583046</v>
      </c>
      <c r="I238" s="24">
        <f t="shared" si="35"/>
        <v>1.6333968417490505</v>
      </c>
    </row>
    <row r="240" spans="1:38" ht="16">
      <c r="A240" s="131" t="s">
        <v>58</v>
      </c>
      <c r="B240" s="1">
        <v>26.203208556149701</v>
      </c>
      <c r="C240" s="1">
        <v>6.1497326203208598</v>
      </c>
      <c r="D240" s="1">
        <v>8.5561497326203195</v>
      </c>
      <c r="E240" s="1">
        <v>17.1122994652406</v>
      </c>
      <c r="F240" s="1">
        <v>20.320855614973301</v>
      </c>
      <c r="G240" s="1">
        <v>8.2887700534759396</v>
      </c>
      <c r="H240" s="1">
        <v>11.497326203208599</v>
      </c>
      <c r="I240" s="1">
        <v>1.8716577540107</v>
      </c>
      <c r="K240" s="13"/>
      <c r="L240" s="26">
        <v>21.8081727385878</v>
      </c>
      <c r="M240" s="26">
        <v>0.238995470575108</v>
      </c>
      <c r="N240" s="26">
        <v>17.6424459907177</v>
      </c>
      <c r="O240" s="26">
        <v>6.19256855413651E-2</v>
      </c>
      <c r="P240" s="26">
        <v>18.616562142051599</v>
      </c>
      <c r="Q240" s="26">
        <v>1.15853448674756</v>
      </c>
      <c r="R240" s="26">
        <v>13.272772013911</v>
      </c>
      <c r="S240" s="26">
        <v>1.53521384499516</v>
      </c>
      <c r="T240" s="26">
        <v>21.156627835838201</v>
      </c>
      <c r="U240" s="26">
        <v>5.6394505199434099E-2</v>
      </c>
      <c r="V240" s="26">
        <v>0.43689310072125798</v>
      </c>
      <c r="W240" s="26">
        <v>4.0154621851139201</v>
      </c>
      <c r="X240" s="26">
        <v>39.450618729305504</v>
      </c>
      <c r="Y240" s="26">
        <v>20.014092099374199</v>
      </c>
      <c r="Z240" s="26">
        <v>40.416968980579497</v>
      </c>
      <c r="AA240" s="26">
        <v>0.118320190740799</v>
      </c>
      <c r="AB240" s="26">
        <v>35.964613694744301</v>
      </c>
      <c r="AC240" s="26">
        <v>4.4523552858351803</v>
      </c>
      <c r="AD240" s="26">
        <v>1.9711420599757801</v>
      </c>
      <c r="AE240" s="26">
        <v>8.07766033612881</v>
      </c>
      <c r="AF240" s="26">
        <v>8.6455525770436505</v>
      </c>
      <c r="AG240" s="26">
        <v>13.7808995826929</v>
      </c>
      <c r="AH240" s="26">
        <v>91.249313997916005</v>
      </c>
      <c r="AI240" s="26">
        <v>0.94767475627879405</v>
      </c>
      <c r="AJ240" s="26">
        <v>11.0160543903591</v>
      </c>
      <c r="AK240" s="26">
        <v>162.069027619824</v>
      </c>
      <c r="AL240" s="28">
        <v>136.215119434977</v>
      </c>
    </row>
    <row r="241" spans="1:38" ht="16">
      <c r="A241" s="131"/>
      <c r="B241" s="1">
        <v>20.467836257309902</v>
      </c>
      <c r="C241" s="1">
        <v>11.695906432748499</v>
      </c>
      <c r="D241" s="1">
        <v>9.9415204678362592</v>
      </c>
      <c r="E241" s="1">
        <v>14.912280701754399</v>
      </c>
      <c r="F241" s="1">
        <v>21.345029239766099</v>
      </c>
      <c r="G241" s="1">
        <v>6.4327485380117002</v>
      </c>
      <c r="H241" s="1">
        <v>11.403508771929801</v>
      </c>
      <c r="I241" s="1">
        <v>3.8011695906432701</v>
      </c>
      <c r="K241" s="10"/>
      <c r="L241" s="18">
        <v>21.8081727385878</v>
      </c>
      <c r="M241" s="18">
        <v>0.238995470575108</v>
      </c>
      <c r="N241" s="18">
        <v>17.6424459907177</v>
      </c>
      <c r="O241" s="18">
        <v>6.19256855413651E-2</v>
      </c>
      <c r="P241" s="18">
        <v>18.616562142051599</v>
      </c>
      <c r="Q241" s="18">
        <v>1.15853448674756</v>
      </c>
      <c r="R241" s="18">
        <v>13.272772013911</v>
      </c>
      <c r="S241" s="18">
        <v>1.53521384499516</v>
      </c>
      <c r="T241" s="18">
        <v>21.156627835838201</v>
      </c>
      <c r="U241" s="18">
        <v>5.6394505199434099E-2</v>
      </c>
      <c r="V241" s="18">
        <v>0.43689310072125798</v>
      </c>
      <c r="W241" s="18">
        <v>4.0154621851139201</v>
      </c>
      <c r="X241" s="18">
        <v>39.450618729305504</v>
      </c>
      <c r="Y241" s="18">
        <v>20.014092099374199</v>
      </c>
      <c r="Z241" s="18">
        <v>40.416968980579497</v>
      </c>
      <c r="AA241" s="18">
        <v>0.118320190740799</v>
      </c>
      <c r="AB241" s="18">
        <v>35.964613694744301</v>
      </c>
      <c r="AC241" s="18">
        <v>4.4523552858351803</v>
      </c>
      <c r="AD241" s="18">
        <v>1.9711420599757801</v>
      </c>
      <c r="AE241" s="18">
        <v>8.07766033612881</v>
      </c>
      <c r="AF241" s="18">
        <v>8.6455525770436505</v>
      </c>
      <c r="AG241" s="18">
        <v>13.7808995826929</v>
      </c>
      <c r="AH241" s="18">
        <v>91.249313997916005</v>
      </c>
      <c r="AI241" s="18">
        <v>0.94767475627879405</v>
      </c>
      <c r="AJ241" s="18">
        <v>11.0160543903591</v>
      </c>
      <c r="AK241" s="18">
        <v>162.069027619824</v>
      </c>
      <c r="AL241" s="19">
        <v>136.215119434977</v>
      </c>
    </row>
    <row r="242" spans="1:38" ht="16">
      <c r="A242" s="131"/>
      <c r="B242" s="1">
        <v>16.161616161616202</v>
      </c>
      <c r="C242" s="1">
        <v>16.498316498316498</v>
      </c>
      <c r="D242" s="1">
        <v>12.1212121212121</v>
      </c>
      <c r="E242" s="1">
        <v>12.457912457912499</v>
      </c>
      <c r="F242" s="1">
        <v>22.2222222222222</v>
      </c>
      <c r="G242" s="1">
        <v>7.0707070707070701</v>
      </c>
      <c r="H242" s="1">
        <v>11.1111111111111</v>
      </c>
      <c r="I242" s="1">
        <v>2.3569023569023599</v>
      </c>
      <c r="K242" s="10"/>
      <c r="L242" s="18">
        <v>21.8081727385878</v>
      </c>
      <c r="M242" s="18">
        <v>0.238995470575108</v>
      </c>
      <c r="N242" s="18">
        <v>17.6424459907177</v>
      </c>
      <c r="O242" s="18">
        <v>6.19256855413651E-2</v>
      </c>
      <c r="P242" s="18">
        <v>18.616562142051599</v>
      </c>
      <c r="Q242" s="18">
        <v>1.15853448674756</v>
      </c>
      <c r="R242" s="18">
        <v>13.272772013911</v>
      </c>
      <c r="S242" s="18">
        <v>1.53521384499516</v>
      </c>
      <c r="T242" s="18">
        <v>21.156627835838201</v>
      </c>
      <c r="U242" s="18">
        <v>5.6394505199434099E-2</v>
      </c>
      <c r="V242" s="18">
        <v>0.43689310072125798</v>
      </c>
      <c r="W242" s="18">
        <v>4.0154621851139201</v>
      </c>
      <c r="X242" s="18">
        <v>39.450618729305504</v>
      </c>
      <c r="Y242" s="18">
        <v>20.014092099374199</v>
      </c>
      <c r="Z242" s="18">
        <v>40.416968980579497</v>
      </c>
      <c r="AA242" s="18">
        <v>0.118320190740799</v>
      </c>
      <c r="AB242" s="18">
        <v>35.964613694744301</v>
      </c>
      <c r="AC242" s="18">
        <v>4.4523552858351803</v>
      </c>
      <c r="AD242" s="18">
        <v>1.9711420599757801</v>
      </c>
      <c r="AE242" s="18">
        <v>8.07766033612881</v>
      </c>
      <c r="AF242" s="18">
        <v>8.6455525770436505</v>
      </c>
      <c r="AG242" s="18">
        <v>13.7808995826929</v>
      </c>
      <c r="AH242" s="18">
        <v>91.249313997916005</v>
      </c>
      <c r="AI242" s="18">
        <v>0.94767475627879405</v>
      </c>
      <c r="AJ242" s="18">
        <v>11.0160543903591</v>
      </c>
      <c r="AK242" s="18">
        <v>162.069027619824</v>
      </c>
      <c r="AL242" s="19">
        <v>136.215119434977</v>
      </c>
    </row>
    <row r="243" spans="1:38" ht="16">
      <c r="A243" s="131"/>
      <c r="B243" s="1">
        <v>18.232044198895</v>
      </c>
      <c r="C243" s="1">
        <v>18.232044198895</v>
      </c>
      <c r="D243" s="1">
        <v>10.773480662983401</v>
      </c>
      <c r="E243" s="1">
        <v>12.154696132596699</v>
      </c>
      <c r="F243" s="1">
        <v>22.099447513812201</v>
      </c>
      <c r="G243" s="1">
        <v>6.9060773480663</v>
      </c>
      <c r="H243" s="1">
        <v>9.6685082872928199</v>
      </c>
      <c r="I243" s="1">
        <v>1.9337016574585599</v>
      </c>
      <c r="K243" s="10"/>
      <c r="L243" s="18">
        <v>21.8081727385878</v>
      </c>
      <c r="M243" s="18">
        <v>0.238995470575108</v>
      </c>
      <c r="N243" s="18">
        <v>17.6424459907177</v>
      </c>
      <c r="O243" s="18">
        <v>6.19256855413651E-2</v>
      </c>
      <c r="P243" s="18">
        <v>18.616562142051599</v>
      </c>
      <c r="Q243" s="18">
        <v>1.15853448674756</v>
      </c>
      <c r="R243" s="18">
        <v>13.272772013911</v>
      </c>
      <c r="S243" s="18">
        <v>1.53521384499516</v>
      </c>
      <c r="T243" s="18">
        <v>21.156627835838201</v>
      </c>
      <c r="U243" s="18">
        <v>5.6394505199434099E-2</v>
      </c>
      <c r="V243" s="18">
        <v>0.43689310072125798</v>
      </c>
      <c r="W243" s="18">
        <v>4.0154621851139201</v>
      </c>
      <c r="X243" s="18">
        <v>39.450618729305504</v>
      </c>
      <c r="Y243" s="18">
        <v>20.014092099374199</v>
      </c>
      <c r="Z243" s="18">
        <v>40.416968980579497</v>
      </c>
      <c r="AA243" s="18">
        <v>0.118320190740799</v>
      </c>
      <c r="AB243" s="18">
        <v>35.964613694744301</v>
      </c>
      <c r="AC243" s="18">
        <v>4.4523552858351803</v>
      </c>
      <c r="AD243" s="18">
        <v>1.9711420599757801</v>
      </c>
      <c r="AE243" s="18">
        <v>8.07766033612881</v>
      </c>
      <c r="AF243" s="18">
        <v>8.6455525770436505</v>
      </c>
      <c r="AG243" s="18">
        <v>13.7808995826929</v>
      </c>
      <c r="AH243" s="18">
        <v>91.249313997916005</v>
      </c>
      <c r="AI243" s="18">
        <v>0.94767475627879405</v>
      </c>
      <c r="AJ243" s="18">
        <v>11.0160543903591</v>
      </c>
      <c r="AK243" s="18">
        <v>162.069027619824</v>
      </c>
      <c r="AL243" s="19">
        <v>136.215119434977</v>
      </c>
    </row>
    <row r="244" spans="1:38" ht="16">
      <c r="A244" s="131"/>
      <c r="B244" s="1">
        <v>18.518518518518501</v>
      </c>
      <c r="C244" s="1">
        <v>13.492063492063499</v>
      </c>
      <c r="D244" s="1">
        <v>10.5820105820106</v>
      </c>
      <c r="E244" s="1">
        <v>12.4338624338624</v>
      </c>
      <c r="F244" s="1">
        <v>23.015873015873002</v>
      </c>
      <c r="G244" s="1">
        <v>5.0264550264550296</v>
      </c>
      <c r="H244" s="1">
        <v>12.4338624338624</v>
      </c>
      <c r="I244" s="1">
        <v>4.4973544973545003</v>
      </c>
      <c r="K244" s="10"/>
      <c r="L244" s="18">
        <v>21.8081727385878</v>
      </c>
      <c r="M244" s="18">
        <v>0.238995470575108</v>
      </c>
      <c r="N244" s="18">
        <v>17.6424459907177</v>
      </c>
      <c r="O244" s="18">
        <v>6.19256855413651E-2</v>
      </c>
      <c r="P244" s="18">
        <v>18.616562142051599</v>
      </c>
      <c r="Q244" s="18">
        <v>1.15853448674756</v>
      </c>
      <c r="R244" s="18">
        <v>13.272772013911</v>
      </c>
      <c r="S244" s="18">
        <v>1.53521384499516</v>
      </c>
      <c r="T244" s="18">
        <v>21.156627835838201</v>
      </c>
      <c r="U244" s="18">
        <v>5.6394505199434099E-2</v>
      </c>
      <c r="V244" s="18">
        <v>0.43689310072125798</v>
      </c>
      <c r="W244" s="18">
        <v>4.0154621851139201</v>
      </c>
      <c r="X244" s="18">
        <v>39.450618729305504</v>
      </c>
      <c r="Y244" s="18">
        <v>20.014092099374199</v>
      </c>
      <c r="Z244" s="18">
        <v>40.416968980579497</v>
      </c>
      <c r="AA244" s="18">
        <v>0.118320190740799</v>
      </c>
      <c r="AB244" s="18">
        <v>35.964613694744301</v>
      </c>
      <c r="AC244" s="18">
        <v>4.4523552858351803</v>
      </c>
      <c r="AD244" s="18">
        <v>1.9711420599757801</v>
      </c>
      <c r="AE244" s="18">
        <v>8.07766033612881</v>
      </c>
      <c r="AF244" s="18">
        <v>8.6455525770436505</v>
      </c>
      <c r="AG244" s="18">
        <v>13.7808995826929</v>
      </c>
      <c r="AH244" s="18">
        <v>91.249313997916005</v>
      </c>
      <c r="AI244" s="18">
        <v>0.94767475627879405</v>
      </c>
      <c r="AJ244" s="18">
        <v>11.0160543903591</v>
      </c>
      <c r="AK244" s="18">
        <v>162.069027619824</v>
      </c>
      <c r="AL244" s="19">
        <v>136.215119434977</v>
      </c>
    </row>
    <row r="245" spans="1:38" ht="16">
      <c r="A245" s="131"/>
      <c r="B245" s="1">
        <v>21.969696969697001</v>
      </c>
      <c r="C245" s="1">
        <v>9.3434343434343408</v>
      </c>
      <c r="D245" s="1">
        <v>11.8686868686869</v>
      </c>
      <c r="E245" s="1">
        <v>15.6565656565657</v>
      </c>
      <c r="F245" s="1">
        <v>23.484848484848499</v>
      </c>
      <c r="G245" s="1">
        <v>5.0505050505050502</v>
      </c>
      <c r="H245" s="1">
        <v>9.5959595959596005</v>
      </c>
      <c r="I245" s="1">
        <v>3.0303030303030298</v>
      </c>
      <c r="K245" s="10"/>
      <c r="L245" s="18">
        <v>21.8081727385878</v>
      </c>
      <c r="M245" s="18">
        <v>0.238995470575108</v>
      </c>
      <c r="N245" s="18">
        <v>17.6424459907177</v>
      </c>
      <c r="O245" s="18">
        <v>6.19256855413651E-2</v>
      </c>
      <c r="P245" s="18">
        <v>18.616562142051599</v>
      </c>
      <c r="Q245" s="18">
        <v>1.15853448674756</v>
      </c>
      <c r="R245" s="18">
        <v>13.272772013911</v>
      </c>
      <c r="S245" s="18">
        <v>1.53521384499516</v>
      </c>
      <c r="T245" s="18">
        <v>21.156627835838201</v>
      </c>
      <c r="U245" s="18">
        <v>5.6394505199434099E-2</v>
      </c>
      <c r="V245" s="18">
        <v>0.43689310072125798</v>
      </c>
      <c r="W245" s="18">
        <v>4.0154621851139201</v>
      </c>
      <c r="X245" s="18">
        <v>39.450618729305504</v>
      </c>
      <c r="Y245" s="18">
        <v>20.014092099374199</v>
      </c>
      <c r="Z245" s="18">
        <v>40.416968980579497</v>
      </c>
      <c r="AA245" s="18">
        <v>0.118320190740799</v>
      </c>
      <c r="AB245" s="18">
        <v>35.964613694744301</v>
      </c>
      <c r="AC245" s="18">
        <v>4.4523552858351803</v>
      </c>
      <c r="AD245" s="18">
        <v>1.9711420599757801</v>
      </c>
      <c r="AE245" s="18">
        <v>8.07766033612881</v>
      </c>
      <c r="AF245" s="18">
        <v>8.6455525770436505</v>
      </c>
      <c r="AG245" s="18">
        <v>13.7808995826929</v>
      </c>
      <c r="AH245" s="18">
        <v>91.249313997916005</v>
      </c>
      <c r="AI245" s="18">
        <v>0.94767475627879405</v>
      </c>
      <c r="AJ245" s="18">
        <v>11.0160543903591</v>
      </c>
      <c r="AK245" s="18">
        <v>162.069027619824</v>
      </c>
      <c r="AL245" s="19">
        <v>136.215119434977</v>
      </c>
    </row>
    <row r="246" spans="1:38" ht="16">
      <c r="A246" s="131"/>
      <c r="B246" s="1">
        <v>27.428571428571399</v>
      </c>
      <c r="C246" s="1">
        <v>4.28571428571429</v>
      </c>
      <c r="D246" s="1">
        <v>6.5714285714285703</v>
      </c>
      <c r="E246" s="1">
        <v>18.571428571428601</v>
      </c>
      <c r="F246" s="1">
        <v>28.285714285714299</v>
      </c>
      <c r="G246" s="1">
        <v>4.8571428571428603</v>
      </c>
      <c r="H246" s="1">
        <v>9.71428571428571</v>
      </c>
      <c r="I246" s="1">
        <v>0.28571428571428598</v>
      </c>
      <c r="K246" s="10"/>
      <c r="L246" s="18">
        <v>21.8081727385878</v>
      </c>
      <c r="M246" s="18">
        <v>0.238995470575108</v>
      </c>
      <c r="N246" s="18">
        <v>17.6424459907177</v>
      </c>
      <c r="O246" s="18">
        <v>6.19256855413651E-2</v>
      </c>
      <c r="P246" s="18">
        <v>18.616562142051599</v>
      </c>
      <c r="Q246" s="18">
        <v>1.15853448674756</v>
      </c>
      <c r="R246" s="18">
        <v>13.272772013911</v>
      </c>
      <c r="S246" s="18">
        <v>1.53521384499516</v>
      </c>
      <c r="T246" s="18">
        <v>21.156627835838201</v>
      </c>
      <c r="U246" s="18">
        <v>5.6394505199434099E-2</v>
      </c>
      <c r="V246" s="18">
        <v>0.43689310072125798</v>
      </c>
      <c r="W246" s="18">
        <v>4.0154621851139201</v>
      </c>
      <c r="X246" s="18">
        <v>39.450618729305504</v>
      </c>
      <c r="Y246" s="18">
        <v>20.014092099374199</v>
      </c>
      <c r="Z246" s="18">
        <v>40.416968980579497</v>
      </c>
      <c r="AA246" s="18">
        <v>0.118320190740799</v>
      </c>
      <c r="AB246" s="18">
        <v>35.964613694744301</v>
      </c>
      <c r="AC246" s="18">
        <v>4.4523552858351803</v>
      </c>
      <c r="AD246" s="18">
        <v>1.9711420599757801</v>
      </c>
      <c r="AE246" s="18">
        <v>8.07766033612881</v>
      </c>
      <c r="AF246" s="18">
        <v>8.6455525770436505</v>
      </c>
      <c r="AG246" s="18">
        <v>13.7808995826929</v>
      </c>
      <c r="AH246" s="18">
        <v>91.249313997916005</v>
      </c>
      <c r="AI246" s="18">
        <v>0.94767475627879405</v>
      </c>
      <c r="AJ246" s="18">
        <v>11.0160543903591</v>
      </c>
      <c r="AK246" s="18">
        <v>162.069027619824</v>
      </c>
      <c r="AL246" s="19">
        <v>136.215119434977</v>
      </c>
    </row>
    <row r="247" spans="1:38" ht="16">
      <c r="A247" s="131"/>
      <c r="B247" s="1">
        <v>24.216524216524199</v>
      </c>
      <c r="C247" s="1">
        <v>5.6980056980056997</v>
      </c>
      <c r="D247" s="1">
        <v>5.9829059829059803</v>
      </c>
      <c r="E247" s="1">
        <v>18.518518518518501</v>
      </c>
      <c r="F247" s="1">
        <v>26.7806267806268</v>
      </c>
      <c r="G247" s="1">
        <v>5.6980056980056997</v>
      </c>
      <c r="H247" s="1">
        <v>11.965811965812</v>
      </c>
      <c r="I247" s="1">
        <v>1.1396011396011401</v>
      </c>
      <c r="K247" s="10"/>
      <c r="L247" s="18">
        <v>21.8081727385878</v>
      </c>
      <c r="M247" s="18">
        <v>0.238995470575108</v>
      </c>
      <c r="N247" s="18">
        <v>17.6424459907177</v>
      </c>
      <c r="O247" s="18">
        <v>6.19256855413651E-2</v>
      </c>
      <c r="P247" s="18">
        <v>18.616562142051599</v>
      </c>
      <c r="Q247" s="18">
        <v>1.15853448674756</v>
      </c>
      <c r="R247" s="18">
        <v>13.272772013911</v>
      </c>
      <c r="S247" s="18">
        <v>1.53521384499516</v>
      </c>
      <c r="T247" s="18">
        <v>21.156627835838201</v>
      </c>
      <c r="U247" s="18">
        <v>5.6394505199434099E-2</v>
      </c>
      <c r="V247" s="18">
        <v>0.43689310072125798</v>
      </c>
      <c r="W247" s="18">
        <v>4.0154621851139201</v>
      </c>
      <c r="X247" s="18">
        <v>39.450618729305504</v>
      </c>
      <c r="Y247" s="18">
        <v>20.014092099374199</v>
      </c>
      <c r="Z247" s="18">
        <v>40.416968980579497</v>
      </c>
      <c r="AA247" s="18">
        <v>0.118320190740799</v>
      </c>
      <c r="AB247" s="18">
        <v>35.964613694744301</v>
      </c>
      <c r="AC247" s="18">
        <v>4.4523552858351803</v>
      </c>
      <c r="AD247" s="18">
        <v>1.9711420599757801</v>
      </c>
      <c r="AE247" s="18">
        <v>8.07766033612881</v>
      </c>
      <c r="AF247" s="18">
        <v>8.6455525770436505</v>
      </c>
      <c r="AG247" s="18">
        <v>13.7808995826929</v>
      </c>
      <c r="AH247" s="18">
        <v>91.249313997916005</v>
      </c>
      <c r="AI247" s="18">
        <v>0.94767475627879405</v>
      </c>
      <c r="AJ247" s="18">
        <v>11.0160543903591</v>
      </c>
      <c r="AK247" s="18">
        <v>162.069027619824</v>
      </c>
      <c r="AL247" s="19">
        <v>136.215119434977</v>
      </c>
    </row>
    <row r="248" spans="1:38" ht="16">
      <c r="A248" s="131"/>
      <c r="B248" s="1">
        <v>17.987804878048799</v>
      </c>
      <c r="C248" s="1">
        <v>8.8414634146341502</v>
      </c>
      <c r="D248" s="1">
        <v>11.280487804878</v>
      </c>
      <c r="E248" s="1">
        <v>11.5853658536585</v>
      </c>
      <c r="F248" s="1">
        <v>29.878048780487799</v>
      </c>
      <c r="G248" s="1">
        <v>5.48780487804878</v>
      </c>
      <c r="H248" s="1">
        <v>11.890243902439</v>
      </c>
      <c r="I248" s="1">
        <v>3.0487804878048799</v>
      </c>
      <c r="K248" s="30"/>
      <c r="L248" s="21">
        <v>21.8081727385878</v>
      </c>
      <c r="M248" s="21">
        <v>0.238995470575108</v>
      </c>
      <c r="N248" s="21">
        <v>17.6424459907177</v>
      </c>
      <c r="O248" s="21">
        <v>6.19256855413651E-2</v>
      </c>
      <c r="P248" s="21">
        <v>18.616562142051599</v>
      </c>
      <c r="Q248" s="21">
        <v>1.15853448674756</v>
      </c>
      <c r="R248" s="21">
        <v>13.272772013911</v>
      </c>
      <c r="S248" s="21">
        <v>1.53521384499516</v>
      </c>
      <c r="T248" s="21">
        <v>21.156627835838201</v>
      </c>
      <c r="U248" s="21">
        <v>5.6394505199434099E-2</v>
      </c>
      <c r="V248" s="21">
        <v>0.43689310072125798</v>
      </c>
      <c r="W248" s="21">
        <v>4.0154621851139201</v>
      </c>
      <c r="X248" s="21">
        <v>39.450618729305504</v>
      </c>
      <c r="Y248" s="21">
        <v>20.014092099374199</v>
      </c>
      <c r="Z248" s="21">
        <v>40.416968980579497</v>
      </c>
      <c r="AA248" s="21">
        <v>0.118320190740799</v>
      </c>
      <c r="AB248" s="21">
        <v>35.964613694744301</v>
      </c>
      <c r="AC248" s="21">
        <v>4.4523552858351803</v>
      </c>
      <c r="AD248" s="21">
        <v>1.9711420599757801</v>
      </c>
      <c r="AE248" s="21">
        <v>8.07766033612881</v>
      </c>
      <c r="AF248" s="21">
        <v>8.6455525770436505</v>
      </c>
      <c r="AG248" s="21">
        <v>13.7808995826929</v>
      </c>
      <c r="AH248" s="21">
        <v>91.249313997916005</v>
      </c>
      <c r="AI248" s="21">
        <v>0.94767475627879405</v>
      </c>
      <c r="AJ248" s="21">
        <v>11.0160543903591</v>
      </c>
      <c r="AK248" s="21">
        <v>162.069027619824</v>
      </c>
      <c r="AL248" s="22">
        <v>136.215119434977</v>
      </c>
    </row>
    <row r="249" spans="1:38">
      <c r="A249" s="23" t="s">
        <v>38</v>
      </c>
      <c r="B249" s="24">
        <f t="shared" ref="B249:I249" si="36">AVERAGE(B240:B248)</f>
        <v>21.242869020592298</v>
      </c>
      <c r="C249" s="24">
        <f t="shared" si="36"/>
        <v>10.470742331570314</v>
      </c>
      <c r="D249" s="24">
        <f t="shared" si="36"/>
        <v>9.7419869771735694</v>
      </c>
      <c r="E249" s="24">
        <f t="shared" si="36"/>
        <v>14.822547754615321</v>
      </c>
      <c r="F249" s="24">
        <f t="shared" si="36"/>
        <v>24.159185104258246</v>
      </c>
      <c r="G249" s="24">
        <f t="shared" si="36"/>
        <v>6.0909129467131589</v>
      </c>
      <c r="H249" s="24">
        <f t="shared" si="36"/>
        <v>11.031179776211225</v>
      </c>
      <c r="I249" s="24">
        <f t="shared" si="36"/>
        <v>2.4405760888658588</v>
      </c>
    </row>
    <row r="250" spans="1:38">
      <c r="A250" s="2" t="s">
        <v>39</v>
      </c>
      <c r="B250" s="24">
        <f t="shared" ref="B250:I250" si="37">STDEV(B240:B248)</f>
        <v>3.9645489563468916</v>
      </c>
      <c r="C250" s="24">
        <f t="shared" si="37"/>
        <v>4.8840166686398918</v>
      </c>
      <c r="D250" s="24">
        <f t="shared" si="37"/>
        <v>2.2346510494413301</v>
      </c>
      <c r="E250" s="24">
        <f t="shared" si="37"/>
        <v>2.7963146418582898</v>
      </c>
      <c r="F250" s="24">
        <f t="shared" si="37"/>
        <v>3.3356799222363094</v>
      </c>
      <c r="G250" s="24">
        <f t="shared" si="37"/>
        <v>1.1633862372863411</v>
      </c>
      <c r="H250" s="24">
        <f t="shared" si="37"/>
        <v>1.0950055967029451</v>
      </c>
      <c r="I250" s="24">
        <f t="shared" si="37"/>
        <v>1.3097136528033106</v>
      </c>
    </row>
    <row r="252" spans="1:38" ht="16">
      <c r="A252" s="131" t="s">
        <v>59</v>
      </c>
      <c r="B252" s="1">
        <v>23.0414746543779</v>
      </c>
      <c r="C252" s="1">
        <v>6.6820276497695898</v>
      </c>
      <c r="D252" s="1">
        <v>11.9815668202765</v>
      </c>
      <c r="E252" s="1">
        <v>19.585253456221199</v>
      </c>
      <c r="F252" s="1">
        <v>19.585253456221199</v>
      </c>
      <c r="G252" s="1">
        <v>6.4516129032258096</v>
      </c>
      <c r="H252" s="1">
        <v>10.36866359447</v>
      </c>
      <c r="I252" s="1">
        <v>2.30414746543779</v>
      </c>
      <c r="K252" s="13"/>
      <c r="L252" s="26">
        <v>21.8081727385878</v>
      </c>
      <c r="M252" s="26">
        <v>0.238995470575108</v>
      </c>
      <c r="N252" s="26">
        <v>17.6424459907177</v>
      </c>
      <c r="O252" s="26">
        <v>6.19256855413651E-2</v>
      </c>
      <c r="P252" s="26">
        <v>18.616562142051599</v>
      </c>
      <c r="Q252" s="26">
        <v>1.15853448674756</v>
      </c>
      <c r="R252" s="26">
        <v>13.272772013911</v>
      </c>
      <c r="S252" s="26">
        <v>1.53521384499516</v>
      </c>
      <c r="T252" s="26">
        <v>21.156627835838201</v>
      </c>
      <c r="U252" s="26">
        <v>5.6394505199434099E-2</v>
      </c>
      <c r="V252" s="26">
        <v>0.43689310072125798</v>
      </c>
      <c r="W252" s="26">
        <v>4.0154621851139201</v>
      </c>
      <c r="X252" s="26">
        <v>39.450618729305504</v>
      </c>
      <c r="Y252" s="26">
        <v>20.014092099374199</v>
      </c>
      <c r="Z252" s="26">
        <v>40.416968980579497</v>
      </c>
      <c r="AA252" s="26">
        <v>0.118320190740799</v>
      </c>
      <c r="AB252" s="26">
        <v>35.964613694744301</v>
      </c>
      <c r="AC252" s="26">
        <v>4.4523552858351803</v>
      </c>
      <c r="AD252" s="26">
        <v>1.9711420599757801</v>
      </c>
      <c r="AE252" s="26">
        <v>8.07766033612881</v>
      </c>
      <c r="AF252" s="26">
        <v>8.6455525770436505</v>
      </c>
      <c r="AG252" s="26">
        <v>13.7808995826929</v>
      </c>
      <c r="AH252" s="26">
        <v>91.249313997916005</v>
      </c>
      <c r="AI252" s="26">
        <v>0.94767475627879405</v>
      </c>
      <c r="AJ252" s="26">
        <v>11.0160543903591</v>
      </c>
      <c r="AK252" s="26">
        <v>162.069027619824</v>
      </c>
      <c r="AL252" s="28">
        <v>136.215119434977</v>
      </c>
    </row>
    <row r="253" spans="1:38" ht="16">
      <c r="A253" s="131"/>
      <c r="B253" s="1">
        <v>30.303030303030301</v>
      </c>
      <c r="C253" s="1">
        <v>4.0404040404040398</v>
      </c>
      <c r="D253" s="1">
        <v>11.363636363636401</v>
      </c>
      <c r="E253" s="1">
        <v>18.434343434343401</v>
      </c>
      <c r="F253" s="1">
        <v>15.909090909090899</v>
      </c>
      <c r="G253" s="1">
        <v>8.3333333333333304</v>
      </c>
      <c r="H253" s="1">
        <v>8.8383838383838391</v>
      </c>
      <c r="I253" s="1">
        <v>2.7777777777777799</v>
      </c>
      <c r="K253" s="10"/>
      <c r="L253" s="18">
        <v>21.8081727385878</v>
      </c>
      <c r="M253" s="18">
        <v>0.238995470575108</v>
      </c>
      <c r="N253" s="18">
        <v>17.6424459907177</v>
      </c>
      <c r="O253" s="18">
        <v>6.19256855413651E-2</v>
      </c>
      <c r="P253" s="18">
        <v>18.616562142051599</v>
      </c>
      <c r="Q253" s="18">
        <v>1.15853448674756</v>
      </c>
      <c r="R253" s="18">
        <v>13.272772013911</v>
      </c>
      <c r="S253" s="18">
        <v>1.53521384499516</v>
      </c>
      <c r="T253" s="18">
        <v>21.156627835838201</v>
      </c>
      <c r="U253" s="18">
        <v>5.6394505199434099E-2</v>
      </c>
      <c r="V253" s="18">
        <v>0.43689310072125798</v>
      </c>
      <c r="W253" s="18">
        <v>4.0154621851139201</v>
      </c>
      <c r="X253" s="18">
        <v>39.450618729305504</v>
      </c>
      <c r="Y253" s="18">
        <v>20.014092099374199</v>
      </c>
      <c r="Z253" s="18">
        <v>40.416968980579497</v>
      </c>
      <c r="AA253" s="18">
        <v>0.118320190740799</v>
      </c>
      <c r="AB253" s="18">
        <v>35.964613694744301</v>
      </c>
      <c r="AC253" s="18">
        <v>4.4523552858351803</v>
      </c>
      <c r="AD253" s="18">
        <v>1.9711420599757801</v>
      </c>
      <c r="AE253" s="18">
        <v>8.07766033612881</v>
      </c>
      <c r="AF253" s="18">
        <v>8.6455525770436505</v>
      </c>
      <c r="AG253" s="18">
        <v>13.7808995826929</v>
      </c>
      <c r="AH253" s="18">
        <v>91.249313997916005</v>
      </c>
      <c r="AI253" s="18">
        <v>0.94767475627879405</v>
      </c>
      <c r="AJ253" s="18">
        <v>11.0160543903591</v>
      </c>
      <c r="AK253" s="18">
        <v>162.069027619824</v>
      </c>
      <c r="AL253" s="19">
        <v>136.215119434977</v>
      </c>
    </row>
    <row r="254" spans="1:38" ht="16">
      <c r="A254" s="131"/>
      <c r="B254" s="1">
        <v>25.297619047619001</v>
      </c>
      <c r="C254" s="1">
        <v>7.4404761904761898</v>
      </c>
      <c r="D254" s="1">
        <v>8.6309523809523796</v>
      </c>
      <c r="E254" s="1">
        <v>21.130952380952401</v>
      </c>
      <c r="F254" s="1">
        <v>18.154761904761902</v>
      </c>
      <c r="G254" s="1">
        <v>7.7380952380952399</v>
      </c>
      <c r="H254" s="1">
        <v>10.119047619047601</v>
      </c>
      <c r="I254" s="1">
        <v>1.4880952380952399</v>
      </c>
      <c r="K254" s="10"/>
      <c r="L254" s="18">
        <v>21.8081727385878</v>
      </c>
      <c r="M254" s="18">
        <v>0.238995470575108</v>
      </c>
      <c r="N254" s="18">
        <v>17.6424459907177</v>
      </c>
      <c r="O254" s="18">
        <v>6.19256855413651E-2</v>
      </c>
      <c r="P254" s="18">
        <v>18.616562142051599</v>
      </c>
      <c r="Q254" s="18">
        <v>1.15853448674756</v>
      </c>
      <c r="R254" s="18">
        <v>13.272772013911</v>
      </c>
      <c r="S254" s="18">
        <v>1.53521384499516</v>
      </c>
      <c r="T254" s="18">
        <v>21.156627835838201</v>
      </c>
      <c r="U254" s="18">
        <v>5.6394505199434099E-2</v>
      </c>
      <c r="V254" s="18">
        <v>0.43689310072125798</v>
      </c>
      <c r="W254" s="18">
        <v>4.0154621851139201</v>
      </c>
      <c r="X254" s="18">
        <v>39.450618729305504</v>
      </c>
      <c r="Y254" s="18">
        <v>20.014092099374199</v>
      </c>
      <c r="Z254" s="18">
        <v>40.416968980579497</v>
      </c>
      <c r="AA254" s="18">
        <v>0.118320190740799</v>
      </c>
      <c r="AB254" s="18">
        <v>35.964613694744301</v>
      </c>
      <c r="AC254" s="18">
        <v>4.4523552858351803</v>
      </c>
      <c r="AD254" s="18">
        <v>1.9711420599757801</v>
      </c>
      <c r="AE254" s="18">
        <v>8.07766033612881</v>
      </c>
      <c r="AF254" s="18">
        <v>8.6455525770436505</v>
      </c>
      <c r="AG254" s="18">
        <v>13.7808995826929</v>
      </c>
      <c r="AH254" s="18">
        <v>91.249313997916005</v>
      </c>
      <c r="AI254" s="18">
        <v>0.94767475627879405</v>
      </c>
      <c r="AJ254" s="18">
        <v>11.0160543903591</v>
      </c>
      <c r="AK254" s="18">
        <v>162.069027619824</v>
      </c>
      <c r="AL254" s="19">
        <v>136.215119434977</v>
      </c>
    </row>
    <row r="255" spans="1:38" ht="16">
      <c r="A255" s="131"/>
      <c r="B255" s="1">
        <v>27.0618556701031</v>
      </c>
      <c r="C255" s="1">
        <v>0.77319587628866004</v>
      </c>
      <c r="D255" s="1">
        <v>11.0824742268041</v>
      </c>
      <c r="E255" s="1">
        <v>16.494845360824701</v>
      </c>
      <c r="F255" s="1">
        <v>23.7113402061856</v>
      </c>
      <c r="G255" s="1">
        <v>6.4432989690721598</v>
      </c>
      <c r="H255" s="1">
        <v>7.7319587628865998</v>
      </c>
      <c r="I255" s="1">
        <v>6.7010309278350499</v>
      </c>
      <c r="K255" s="10"/>
      <c r="L255" s="18">
        <v>21.8081727385878</v>
      </c>
      <c r="M255" s="18">
        <v>0.238995470575108</v>
      </c>
      <c r="N255" s="18">
        <v>17.6424459907177</v>
      </c>
      <c r="O255" s="18">
        <v>6.19256855413651E-2</v>
      </c>
      <c r="P255" s="18">
        <v>18.616562142051599</v>
      </c>
      <c r="Q255" s="18">
        <v>1.15853448674756</v>
      </c>
      <c r="R255" s="18">
        <v>13.272772013911</v>
      </c>
      <c r="S255" s="18">
        <v>1.53521384499516</v>
      </c>
      <c r="T255" s="18">
        <v>21.156627835838201</v>
      </c>
      <c r="U255" s="18">
        <v>5.6394505199434099E-2</v>
      </c>
      <c r="V255" s="18">
        <v>0.43689310072125798</v>
      </c>
      <c r="W255" s="18">
        <v>4.0154621851139201</v>
      </c>
      <c r="X255" s="18">
        <v>39.450618729305504</v>
      </c>
      <c r="Y255" s="18">
        <v>20.014092099374199</v>
      </c>
      <c r="Z255" s="18">
        <v>40.416968980579497</v>
      </c>
      <c r="AA255" s="18">
        <v>0.118320190740799</v>
      </c>
      <c r="AB255" s="18">
        <v>35.964613694744301</v>
      </c>
      <c r="AC255" s="18">
        <v>4.4523552858351803</v>
      </c>
      <c r="AD255" s="18">
        <v>1.9711420599757801</v>
      </c>
      <c r="AE255" s="18">
        <v>8.07766033612881</v>
      </c>
      <c r="AF255" s="18">
        <v>8.6455525770436505</v>
      </c>
      <c r="AG255" s="18">
        <v>13.7808995826929</v>
      </c>
      <c r="AH255" s="18">
        <v>91.249313997916005</v>
      </c>
      <c r="AI255" s="18">
        <v>0.94767475627879405</v>
      </c>
      <c r="AJ255" s="18">
        <v>11.0160543903591</v>
      </c>
      <c r="AK255" s="18">
        <v>162.069027619824</v>
      </c>
      <c r="AL255" s="19">
        <v>136.215119434977</v>
      </c>
    </row>
    <row r="256" spans="1:38" ht="16">
      <c r="A256" s="131"/>
      <c r="B256" s="1">
        <v>27.513227513227498</v>
      </c>
      <c r="C256" s="1">
        <v>5.0264550264550296</v>
      </c>
      <c r="D256" s="1">
        <v>12.962962962962999</v>
      </c>
      <c r="E256" s="1">
        <v>7.6719576719576699</v>
      </c>
      <c r="F256" s="1">
        <v>25.925925925925899</v>
      </c>
      <c r="G256" s="1">
        <v>6.3492063492063497</v>
      </c>
      <c r="H256" s="1">
        <v>11.1111111111111</v>
      </c>
      <c r="I256" s="1">
        <v>3.43915343915344</v>
      </c>
      <c r="K256" s="10"/>
      <c r="L256" s="18">
        <v>21.8081727385878</v>
      </c>
      <c r="M256" s="18">
        <v>0.238995470575108</v>
      </c>
      <c r="N256" s="18">
        <v>17.6424459907177</v>
      </c>
      <c r="O256" s="18">
        <v>6.19256855413651E-2</v>
      </c>
      <c r="P256" s="18">
        <v>18.616562142051599</v>
      </c>
      <c r="Q256" s="18">
        <v>1.15853448674756</v>
      </c>
      <c r="R256" s="18">
        <v>13.272772013911</v>
      </c>
      <c r="S256" s="18">
        <v>1.53521384499516</v>
      </c>
      <c r="T256" s="18">
        <v>21.156627835838201</v>
      </c>
      <c r="U256" s="18">
        <v>5.6394505199434099E-2</v>
      </c>
      <c r="V256" s="18">
        <v>0.43689310072125798</v>
      </c>
      <c r="W256" s="18">
        <v>4.0154621851139201</v>
      </c>
      <c r="X256" s="18">
        <v>39.450618729305504</v>
      </c>
      <c r="Y256" s="18">
        <v>20.014092099374199</v>
      </c>
      <c r="Z256" s="18">
        <v>40.416968980579497</v>
      </c>
      <c r="AA256" s="18">
        <v>0.118320190740799</v>
      </c>
      <c r="AB256" s="18">
        <v>35.964613694744301</v>
      </c>
      <c r="AC256" s="18">
        <v>4.4523552858351803</v>
      </c>
      <c r="AD256" s="18">
        <v>1.9711420599757801</v>
      </c>
      <c r="AE256" s="18">
        <v>8.07766033612881</v>
      </c>
      <c r="AF256" s="18">
        <v>8.6455525770436505</v>
      </c>
      <c r="AG256" s="18">
        <v>13.7808995826929</v>
      </c>
      <c r="AH256" s="18">
        <v>91.249313997916005</v>
      </c>
      <c r="AI256" s="18">
        <v>0.94767475627879405</v>
      </c>
      <c r="AJ256" s="18">
        <v>11.0160543903591</v>
      </c>
      <c r="AK256" s="18">
        <v>162.069027619824</v>
      </c>
      <c r="AL256" s="19">
        <v>136.215119434977</v>
      </c>
    </row>
    <row r="257" spans="1:38" ht="16">
      <c r="A257" s="131"/>
      <c r="B257" s="1">
        <v>23.131672597864799</v>
      </c>
      <c r="C257" s="1">
        <v>14.5907473309609</v>
      </c>
      <c r="D257" s="1">
        <v>7.8291814946619196</v>
      </c>
      <c r="E257" s="1">
        <v>17.4377224199288</v>
      </c>
      <c r="F257" s="1">
        <v>20.9964412811388</v>
      </c>
      <c r="G257" s="1">
        <v>5.6939501779359398</v>
      </c>
      <c r="H257" s="1">
        <v>7.8291814946619196</v>
      </c>
      <c r="I257" s="1">
        <v>2.4911032028469702</v>
      </c>
      <c r="K257" s="10"/>
      <c r="L257" s="18">
        <v>21.8081727385878</v>
      </c>
      <c r="M257" s="18">
        <v>0.238995470575108</v>
      </c>
      <c r="N257" s="18">
        <v>17.6424459907177</v>
      </c>
      <c r="O257" s="18">
        <v>6.19256855413651E-2</v>
      </c>
      <c r="P257" s="18">
        <v>18.616562142051599</v>
      </c>
      <c r="Q257" s="18">
        <v>1.15853448674756</v>
      </c>
      <c r="R257" s="18">
        <v>13.272772013911</v>
      </c>
      <c r="S257" s="18">
        <v>1.53521384499516</v>
      </c>
      <c r="T257" s="18">
        <v>21.156627835838201</v>
      </c>
      <c r="U257" s="18">
        <v>5.6394505199434099E-2</v>
      </c>
      <c r="V257" s="18">
        <v>0.43689310072125798</v>
      </c>
      <c r="W257" s="18">
        <v>4.0154621851139201</v>
      </c>
      <c r="X257" s="18">
        <v>39.450618729305504</v>
      </c>
      <c r="Y257" s="18">
        <v>20.014092099374199</v>
      </c>
      <c r="Z257" s="18">
        <v>40.416968980579497</v>
      </c>
      <c r="AA257" s="18">
        <v>0.118320190740799</v>
      </c>
      <c r="AB257" s="18">
        <v>35.964613694744301</v>
      </c>
      <c r="AC257" s="18">
        <v>4.4523552858351803</v>
      </c>
      <c r="AD257" s="18">
        <v>1.9711420599757801</v>
      </c>
      <c r="AE257" s="18">
        <v>8.07766033612881</v>
      </c>
      <c r="AF257" s="18">
        <v>8.6455525770436505</v>
      </c>
      <c r="AG257" s="18">
        <v>13.7808995826929</v>
      </c>
      <c r="AH257" s="18">
        <v>91.249313997916005</v>
      </c>
      <c r="AI257" s="18">
        <v>0.94767475627879405</v>
      </c>
      <c r="AJ257" s="18">
        <v>11.0160543903591</v>
      </c>
      <c r="AK257" s="18">
        <v>162.069027619824</v>
      </c>
      <c r="AL257" s="19">
        <v>136.215119434977</v>
      </c>
    </row>
    <row r="258" spans="1:38" ht="16">
      <c r="A258" s="131"/>
      <c r="B258" s="1">
        <v>20.652173913043502</v>
      </c>
      <c r="C258" s="1">
        <v>13.0434782608696</v>
      </c>
      <c r="D258" s="1">
        <v>9.0579710144927503</v>
      </c>
      <c r="E258" s="1">
        <v>13.4057971014493</v>
      </c>
      <c r="F258" s="1">
        <v>28.260869565217401</v>
      </c>
      <c r="G258" s="1">
        <v>4.7101449275362297</v>
      </c>
      <c r="H258" s="1">
        <v>9.7826086956521703</v>
      </c>
      <c r="I258" s="1">
        <v>1.0869565217391299</v>
      </c>
      <c r="K258" s="10"/>
      <c r="L258" s="18">
        <v>21.8081727385878</v>
      </c>
      <c r="M258" s="18">
        <v>0.238995470575108</v>
      </c>
      <c r="N258" s="18">
        <v>17.6424459907177</v>
      </c>
      <c r="O258" s="18">
        <v>6.19256855413651E-2</v>
      </c>
      <c r="P258" s="18">
        <v>18.616562142051599</v>
      </c>
      <c r="Q258" s="18">
        <v>1.15853448674756</v>
      </c>
      <c r="R258" s="18">
        <v>13.272772013911</v>
      </c>
      <c r="S258" s="18">
        <v>1.53521384499516</v>
      </c>
      <c r="T258" s="18">
        <v>21.156627835838201</v>
      </c>
      <c r="U258" s="18">
        <v>5.6394505199434099E-2</v>
      </c>
      <c r="V258" s="18">
        <v>0.43689310072125798</v>
      </c>
      <c r="W258" s="18">
        <v>4.0154621851139201</v>
      </c>
      <c r="X258" s="18">
        <v>39.450618729305504</v>
      </c>
      <c r="Y258" s="18">
        <v>20.014092099374199</v>
      </c>
      <c r="Z258" s="18">
        <v>40.416968980579497</v>
      </c>
      <c r="AA258" s="18">
        <v>0.118320190740799</v>
      </c>
      <c r="AB258" s="18">
        <v>35.964613694744301</v>
      </c>
      <c r="AC258" s="18">
        <v>4.4523552858351803</v>
      </c>
      <c r="AD258" s="18">
        <v>1.9711420599757801</v>
      </c>
      <c r="AE258" s="18">
        <v>8.07766033612881</v>
      </c>
      <c r="AF258" s="18">
        <v>8.6455525770436505</v>
      </c>
      <c r="AG258" s="18">
        <v>13.7808995826929</v>
      </c>
      <c r="AH258" s="18">
        <v>91.249313997916005</v>
      </c>
      <c r="AI258" s="18">
        <v>0.94767475627879405</v>
      </c>
      <c r="AJ258" s="18">
        <v>11.0160543903591</v>
      </c>
      <c r="AK258" s="18">
        <v>162.069027619824</v>
      </c>
      <c r="AL258" s="19">
        <v>136.215119434977</v>
      </c>
    </row>
    <row r="259" spans="1:38" ht="16">
      <c r="A259" s="131"/>
      <c r="B259" s="1">
        <v>17.320261437908499</v>
      </c>
      <c r="C259" s="1">
        <v>3.5947712418300601</v>
      </c>
      <c r="D259" s="1">
        <v>6.5359477124182996</v>
      </c>
      <c r="E259" s="1">
        <v>16.3398692810458</v>
      </c>
      <c r="F259" s="1">
        <v>31.372549019607799</v>
      </c>
      <c r="G259" s="1">
        <v>9.1503267973856204</v>
      </c>
      <c r="H259" s="1">
        <v>15.0326797385621</v>
      </c>
      <c r="I259" s="1">
        <v>0.65359477124182996</v>
      </c>
      <c r="K259" s="10"/>
      <c r="L259" s="18">
        <v>21.8081727385878</v>
      </c>
      <c r="M259" s="18">
        <v>0.238995470575108</v>
      </c>
      <c r="N259" s="18">
        <v>17.6424459907177</v>
      </c>
      <c r="O259" s="18">
        <v>6.19256855413651E-2</v>
      </c>
      <c r="P259" s="18">
        <v>18.616562142051599</v>
      </c>
      <c r="Q259" s="18">
        <v>1.15853448674756</v>
      </c>
      <c r="R259" s="18">
        <v>13.272772013911</v>
      </c>
      <c r="S259" s="18">
        <v>1.53521384499516</v>
      </c>
      <c r="T259" s="18">
        <v>21.156627835838201</v>
      </c>
      <c r="U259" s="18">
        <v>5.6394505199434099E-2</v>
      </c>
      <c r="V259" s="18">
        <v>0.43689310072125798</v>
      </c>
      <c r="W259" s="18">
        <v>4.0154621851139201</v>
      </c>
      <c r="X259" s="18">
        <v>39.450618729305504</v>
      </c>
      <c r="Y259" s="18">
        <v>20.014092099374199</v>
      </c>
      <c r="Z259" s="18">
        <v>40.416968980579497</v>
      </c>
      <c r="AA259" s="18">
        <v>0.118320190740799</v>
      </c>
      <c r="AB259" s="18">
        <v>35.964613694744301</v>
      </c>
      <c r="AC259" s="18">
        <v>4.4523552858351803</v>
      </c>
      <c r="AD259" s="18">
        <v>1.9711420599757801</v>
      </c>
      <c r="AE259" s="18">
        <v>8.07766033612881</v>
      </c>
      <c r="AF259" s="18">
        <v>8.6455525770436505</v>
      </c>
      <c r="AG259" s="18">
        <v>13.7808995826929</v>
      </c>
      <c r="AH259" s="18">
        <v>91.249313997916005</v>
      </c>
      <c r="AI259" s="18">
        <v>0.94767475627879405</v>
      </c>
      <c r="AJ259" s="18">
        <v>11.0160543903591</v>
      </c>
      <c r="AK259" s="18">
        <v>162.069027619824</v>
      </c>
      <c r="AL259" s="19">
        <v>136.215119434977</v>
      </c>
    </row>
    <row r="260" spans="1:38" ht="16">
      <c r="A260" s="131"/>
      <c r="B260" s="1">
        <v>20.253164556961998</v>
      </c>
      <c r="C260" s="1">
        <v>3.16455696202532</v>
      </c>
      <c r="D260" s="1">
        <v>5.37974683544304</v>
      </c>
      <c r="E260" s="1">
        <v>12.3417721518987</v>
      </c>
      <c r="F260" s="1">
        <v>35.443037974683499</v>
      </c>
      <c r="G260" s="1">
        <v>5.6962025316455698</v>
      </c>
      <c r="H260" s="1">
        <v>15.506329113924</v>
      </c>
      <c r="I260" s="1">
        <v>2.21518987341772</v>
      </c>
      <c r="K260" s="30"/>
      <c r="L260" s="21">
        <v>21.8081727385878</v>
      </c>
      <c r="M260" s="21">
        <v>0.238995470575108</v>
      </c>
      <c r="N260" s="21">
        <v>17.6424459907177</v>
      </c>
      <c r="O260" s="21">
        <v>6.19256855413651E-2</v>
      </c>
      <c r="P260" s="21">
        <v>18.616562142051599</v>
      </c>
      <c r="Q260" s="21">
        <v>1.15853448674756</v>
      </c>
      <c r="R260" s="21">
        <v>13.272772013911</v>
      </c>
      <c r="S260" s="21">
        <v>1.53521384499516</v>
      </c>
      <c r="T260" s="21">
        <v>21.156627835838201</v>
      </c>
      <c r="U260" s="21">
        <v>5.6394505199434099E-2</v>
      </c>
      <c r="V260" s="21">
        <v>0.43689310072125798</v>
      </c>
      <c r="W260" s="21">
        <v>4.0154621851139201</v>
      </c>
      <c r="X260" s="21">
        <v>39.450618729305504</v>
      </c>
      <c r="Y260" s="21">
        <v>20.014092099374199</v>
      </c>
      <c r="Z260" s="21">
        <v>40.416968980579497</v>
      </c>
      <c r="AA260" s="21">
        <v>0.118320190740799</v>
      </c>
      <c r="AB260" s="21">
        <v>35.964613694744301</v>
      </c>
      <c r="AC260" s="21">
        <v>4.4523552858351803</v>
      </c>
      <c r="AD260" s="21">
        <v>1.9711420599757801</v>
      </c>
      <c r="AE260" s="21">
        <v>8.07766033612881</v>
      </c>
      <c r="AF260" s="21">
        <v>8.6455525770436505</v>
      </c>
      <c r="AG260" s="21">
        <v>13.7808995826929</v>
      </c>
      <c r="AH260" s="21">
        <v>91.249313997916005</v>
      </c>
      <c r="AI260" s="21">
        <v>0.94767475627879405</v>
      </c>
      <c r="AJ260" s="21">
        <v>11.0160543903591</v>
      </c>
      <c r="AK260" s="21">
        <v>162.069027619824</v>
      </c>
      <c r="AL260" s="22">
        <v>136.215119434977</v>
      </c>
    </row>
    <row r="261" spans="1:38">
      <c r="A261" s="23" t="s">
        <v>38</v>
      </c>
      <c r="B261" s="24">
        <f t="shared" ref="B261:I261" si="38">AVERAGE(B252:B260)</f>
        <v>23.841608854904067</v>
      </c>
      <c r="C261" s="24">
        <f t="shared" si="38"/>
        <v>6.4840125087865985</v>
      </c>
      <c r="D261" s="24">
        <f t="shared" si="38"/>
        <v>9.4249377568498218</v>
      </c>
      <c r="E261" s="24">
        <f t="shared" si="38"/>
        <v>15.871390362069109</v>
      </c>
      <c r="F261" s="24">
        <f t="shared" si="38"/>
        <v>24.373252249203667</v>
      </c>
      <c r="G261" s="24">
        <f t="shared" si="38"/>
        <v>6.7295745808262488</v>
      </c>
      <c r="H261" s="24">
        <f t="shared" si="38"/>
        <v>10.702218218744369</v>
      </c>
      <c r="I261" s="24">
        <f t="shared" si="38"/>
        <v>2.5730054686161057</v>
      </c>
    </row>
    <row r="262" spans="1:38">
      <c r="A262" s="2" t="s">
        <v>39</v>
      </c>
      <c r="B262" s="24">
        <f t="shared" ref="B262:I262" si="39">STDEV(B252:B260)</f>
        <v>4.099425722333006</v>
      </c>
      <c r="C262" s="24">
        <f t="shared" si="39"/>
        <v>4.6067260092842597</v>
      </c>
      <c r="D262" s="24">
        <f t="shared" si="39"/>
        <v>2.5879843133010416</v>
      </c>
      <c r="E262" s="24">
        <f t="shared" si="39"/>
        <v>4.1360324616078428</v>
      </c>
      <c r="F262" s="24">
        <f t="shared" si="39"/>
        <v>6.4627029648407817</v>
      </c>
      <c r="G262" s="24">
        <f t="shared" si="39"/>
        <v>1.4129563678047825</v>
      </c>
      <c r="H262" s="24">
        <f t="shared" si="39"/>
        <v>2.8250500001410201</v>
      </c>
      <c r="I262" s="24">
        <f t="shared" si="39"/>
        <v>1.7716260860647643</v>
      </c>
    </row>
    <row r="264" spans="1:38" ht="16">
      <c r="A264" s="131" t="s">
        <v>60</v>
      </c>
      <c r="B264" s="1">
        <v>25.084745762711901</v>
      </c>
      <c r="C264" s="1">
        <v>12.8813559322034</v>
      </c>
      <c r="D264" s="1">
        <v>2.0338983050847501</v>
      </c>
      <c r="E264" s="1">
        <v>18.983050847457601</v>
      </c>
      <c r="F264" s="1">
        <v>25.4237288135593</v>
      </c>
      <c r="G264" s="1">
        <v>6.4406779661016902</v>
      </c>
      <c r="H264" s="1">
        <v>6.4406779661016902</v>
      </c>
      <c r="I264" s="1">
        <v>2.71186440677966</v>
      </c>
      <c r="K264" s="13"/>
      <c r="L264" s="26">
        <v>19.089858763880201</v>
      </c>
      <c r="M264" s="26">
        <v>0.221232276718586</v>
      </c>
      <c r="N264" s="26">
        <v>17.011749019690601</v>
      </c>
      <c r="O264" s="26">
        <v>5.5225643224719199E-2</v>
      </c>
      <c r="P264" s="26">
        <v>16.8579957868413</v>
      </c>
      <c r="Q264" s="26">
        <v>0.64590650875406397</v>
      </c>
      <c r="R264" s="26">
        <v>12.0865593612429</v>
      </c>
      <c r="S264" s="26">
        <v>1.8742078254347601</v>
      </c>
      <c r="T264" s="26">
        <v>24.125975637888299</v>
      </c>
      <c r="U264" s="26">
        <v>3.2813893032691999E-2</v>
      </c>
      <c r="V264" s="26">
        <v>0.64668071718543296</v>
      </c>
      <c r="W264" s="26">
        <v>7.3517945661064896</v>
      </c>
      <c r="X264" s="26">
        <v>36.101607783570699</v>
      </c>
      <c r="Y264" s="26">
        <v>17.725134572314001</v>
      </c>
      <c r="Z264" s="26">
        <v>46.085218107857898</v>
      </c>
      <c r="AA264" s="26">
        <v>8.8039536257411205E-2</v>
      </c>
      <c r="AB264" s="26">
        <v>38.086742824565903</v>
      </c>
      <c r="AC264" s="26">
        <v>7.9984752832919304</v>
      </c>
      <c r="AD264" s="26">
        <v>2.0367466117837001</v>
      </c>
      <c r="AE264" s="26">
        <v>4.7617503931187501</v>
      </c>
      <c r="AF264" s="26">
        <v>6.44888960403269</v>
      </c>
      <c r="AG264" s="26">
        <v>12.872625602388499</v>
      </c>
      <c r="AH264" s="26">
        <v>86.2887597010224</v>
      </c>
      <c r="AI264" s="26">
        <v>1.0091204930166899</v>
      </c>
      <c r="AJ264" s="26">
        <v>17.355836885858501</v>
      </c>
      <c r="AK264" s="26">
        <v>191.368950305223</v>
      </c>
      <c r="AL264" s="28">
        <v>175.476446759938</v>
      </c>
    </row>
    <row r="265" spans="1:38" ht="16">
      <c r="A265" s="131"/>
      <c r="B265" s="1">
        <v>26.710097719869701</v>
      </c>
      <c r="C265" s="1">
        <v>12.0521172638436</v>
      </c>
      <c r="D265" s="1">
        <v>2.9315960912052099</v>
      </c>
      <c r="E265" s="1">
        <v>20.5211726384365</v>
      </c>
      <c r="F265" s="1">
        <v>24.1042345276873</v>
      </c>
      <c r="G265" s="1">
        <v>5.5374592833876202</v>
      </c>
      <c r="H265" s="1">
        <v>5.5374592833876202</v>
      </c>
      <c r="I265" s="1">
        <v>2.6058631921824098</v>
      </c>
      <c r="K265" s="10"/>
      <c r="L265" s="18">
        <v>19.089858763880201</v>
      </c>
      <c r="M265" s="18">
        <v>0.221232276718586</v>
      </c>
      <c r="N265" s="18">
        <v>17.011749019690601</v>
      </c>
      <c r="O265" s="18">
        <v>5.5225643224719199E-2</v>
      </c>
      <c r="P265" s="18">
        <v>16.8579957868413</v>
      </c>
      <c r="Q265" s="18">
        <v>0.64590650875406397</v>
      </c>
      <c r="R265" s="18">
        <v>12.0865593612429</v>
      </c>
      <c r="S265" s="18">
        <v>1.8742078254347601</v>
      </c>
      <c r="T265" s="18">
        <v>24.125975637888299</v>
      </c>
      <c r="U265" s="18">
        <v>3.2813893032691999E-2</v>
      </c>
      <c r="V265" s="18">
        <v>0.64668071718543296</v>
      </c>
      <c r="W265" s="18">
        <v>7.3517945661064896</v>
      </c>
      <c r="X265" s="18">
        <v>36.101607783570699</v>
      </c>
      <c r="Y265" s="18">
        <v>17.725134572314001</v>
      </c>
      <c r="Z265" s="18">
        <v>46.085218107857898</v>
      </c>
      <c r="AA265" s="18">
        <v>8.8039536257411205E-2</v>
      </c>
      <c r="AB265" s="18">
        <v>38.086742824565903</v>
      </c>
      <c r="AC265" s="18">
        <v>7.9984752832919304</v>
      </c>
      <c r="AD265" s="18">
        <v>2.0367466117837001</v>
      </c>
      <c r="AE265" s="18">
        <v>4.7617503931187501</v>
      </c>
      <c r="AF265" s="18">
        <v>6.44888960403269</v>
      </c>
      <c r="AG265" s="18">
        <v>12.872625602388499</v>
      </c>
      <c r="AH265" s="18">
        <v>86.2887597010224</v>
      </c>
      <c r="AI265" s="18">
        <v>1.0091204930166899</v>
      </c>
      <c r="AJ265" s="18">
        <v>17.355836885858501</v>
      </c>
      <c r="AK265" s="18">
        <v>191.368950305223</v>
      </c>
      <c r="AL265" s="19">
        <v>175.476446759938</v>
      </c>
    </row>
    <row r="266" spans="1:38" ht="16">
      <c r="A266" s="131"/>
      <c r="B266" s="1">
        <v>26.027397260274</v>
      </c>
      <c r="C266" s="1">
        <v>5.4794520547945202</v>
      </c>
      <c r="D266" s="1">
        <v>6.1643835616438398</v>
      </c>
      <c r="E266" s="1">
        <v>18.4931506849315</v>
      </c>
      <c r="F266" s="1">
        <v>20.776255707762601</v>
      </c>
      <c r="G266" s="1">
        <v>8.2191780821917799</v>
      </c>
      <c r="H266" s="1">
        <v>7.7625570776255701</v>
      </c>
      <c r="I266" s="1">
        <v>7.0776255707762603</v>
      </c>
      <c r="K266" s="10"/>
      <c r="L266" s="18">
        <v>19.089858763880201</v>
      </c>
      <c r="M266" s="18">
        <v>0.221232276718586</v>
      </c>
      <c r="N266" s="18">
        <v>17.011749019690601</v>
      </c>
      <c r="O266" s="18">
        <v>5.5225643224719199E-2</v>
      </c>
      <c r="P266" s="18">
        <v>16.8579957868413</v>
      </c>
      <c r="Q266" s="18">
        <v>0.64590650875406397</v>
      </c>
      <c r="R266" s="18">
        <v>12.0865593612429</v>
      </c>
      <c r="S266" s="18">
        <v>1.8742078254347601</v>
      </c>
      <c r="T266" s="18">
        <v>24.125975637888299</v>
      </c>
      <c r="U266" s="18">
        <v>3.2813893032691999E-2</v>
      </c>
      <c r="V266" s="18">
        <v>0.64668071718543296</v>
      </c>
      <c r="W266" s="18">
        <v>7.3517945661064896</v>
      </c>
      <c r="X266" s="18">
        <v>36.101607783570699</v>
      </c>
      <c r="Y266" s="18">
        <v>17.725134572314001</v>
      </c>
      <c r="Z266" s="18">
        <v>46.085218107857898</v>
      </c>
      <c r="AA266" s="18">
        <v>8.8039536257411205E-2</v>
      </c>
      <c r="AB266" s="18">
        <v>38.086742824565903</v>
      </c>
      <c r="AC266" s="18">
        <v>7.9984752832919304</v>
      </c>
      <c r="AD266" s="18">
        <v>2.0367466117837001</v>
      </c>
      <c r="AE266" s="18">
        <v>4.7617503931187501</v>
      </c>
      <c r="AF266" s="18">
        <v>6.44888960403269</v>
      </c>
      <c r="AG266" s="18">
        <v>12.872625602388499</v>
      </c>
      <c r="AH266" s="18">
        <v>86.2887597010224</v>
      </c>
      <c r="AI266" s="18">
        <v>1.0091204930166899</v>
      </c>
      <c r="AJ266" s="18">
        <v>17.355836885858501</v>
      </c>
      <c r="AK266" s="18">
        <v>191.368950305223</v>
      </c>
      <c r="AL266" s="19">
        <v>175.476446759938</v>
      </c>
    </row>
    <row r="267" spans="1:38" ht="16">
      <c r="A267" s="131"/>
      <c r="B267" s="1">
        <v>20.6572769953052</v>
      </c>
      <c r="C267" s="1">
        <v>5.39906103286385</v>
      </c>
      <c r="D267" s="1">
        <v>7.5117370892018798</v>
      </c>
      <c r="E267" s="1">
        <v>20.187793427230002</v>
      </c>
      <c r="F267" s="1">
        <v>21.830985915492999</v>
      </c>
      <c r="G267" s="1">
        <v>7.5117370892018798</v>
      </c>
      <c r="H267" s="1">
        <v>11.032863849765301</v>
      </c>
      <c r="I267" s="1">
        <v>5.8685446009389697</v>
      </c>
      <c r="K267" s="10"/>
      <c r="L267" s="18">
        <v>19.089858763880201</v>
      </c>
      <c r="M267" s="18">
        <v>0.221232276718586</v>
      </c>
      <c r="N267" s="18">
        <v>17.011749019690601</v>
      </c>
      <c r="O267" s="18">
        <v>5.5225643224719199E-2</v>
      </c>
      <c r="P267" s="18">
        <v>16.8579957868413</v>
      </c>
      <c r="Q267" s="18">
        <v>0.64590650875406397</v>
      </c>
      <c r="R267" s="18">
        <v>12.0865593612429</v>
      </c>
      <c r="S267" s="18">
        <v>1.8742078254347601</v>
      </c>
      <c r="T267" s="18">
        <v>24.125975637888299</v>
      </c>
      <c r="U267" s="18">
        <v>3.2813893032691999E-2</v>
      </c>
      <c r="V267" s="18">
        <v>0.64668071718543296</v>
      </c>
      <c r="W267" s="18">
        <v>7.3517945661064896</v>
      </c>
      <c r="X267" s="18">
        <v>36.101607783570699</v>
      </c>
      <c r="Y267" s="18">
        <v>17.725134572314001</v>
      </c>
      <c r="Z267" s="18">
        <v>46.085218107857898</v>
      </c>
      <c r="AA267" s="18">
        <v>8.8039536257411205E-2</v>
      </c>
      <c r="AB267" s="18">
        <v>38.086742824565903</v>
      </c>
      <c r="AC267" s="18">
        <v>7.9984752832919304</v>
      </c>
      <c r="AD267" s="18">
        <v>2.0367466117837001</v>
      </c>
      <c r="AE267" s="18">
        <v>4.7617503931187501</v>
      </c>
      <c r="AF267" s="18">
        <v>6.44888960403269</v>
      </c>
      <c r="AG267" s="18">
        <v>12.872625602388499</v>
      </c>
      <c r="AH267" s="18">
        <v>86.2887597010224</v>
      </c>
      <c r="AI267" s="18">
        <v>1.0091204930166899</v>
      </c>
      <c r="AJ267" s="18">
        <v>17.355836885858501</v>
      </c>
      <c r="AK267" s="18">
        <v>191.368950305223</v>
      </c>
      <c r="AL267" s="19">
        <v>175.476446759938</v>
      </c>
    </row>
    <row r="268" spans="1:38" ht="16">
      <c r="A268" s="131"/>
      <c r="B268" s="1">
        <v>24.7395833333333</v>
      </c>
      <c r="C268" s="1">
        <v>11.4583333333333</v>
      </c>
      <c r="D268" s="1">
        <v>5.2083333333333304</v>
      </c>
      <c r="E268" s="1">
        <v>16.6666666666667</v>
      </c>
      <c r="F268" s="1">
        <v>22.3958333333333</v>
      </c>
      <c r="G268" s="1">
        <v>8.59375</v>
      </c>
      <c r="H268" s="1">
        <v>8.0729166666666696</v>
      </c>
      <c r="I268" s="1">
        <v>2.8645833333333299</v>
      </c>
      <c r="K268" s="10"/>
      <c r="L268" s="18">
        <v>19.089858763880201</v>
      </c>
      <c r="M268" s="18">
        <v>0.221232276718586</v>
      </c>
      <c r="N268" s="18">
        <v>17.011749019690601</v>
      </c>
      <c r="O268" s="18">
        <v>5.5225643224719199E-2</v>
      </c>
      <c r="P268" s="18">
        <v>16.8579957868413</v>
      </c>
      <c r="Q268" s="18">
        <v>0.64590650875406397</v>
      </c>
      <c r="R268" s="18">
        <v>12.0865593612429</v>
      </c>
      <c r="S268" s="18">
        <v>1.8742078254347601</v>
      </c>
      <c r="T268" s="18">
        <v>24.125975637888299</v>
      </c>
      <c r="U268" s="18">
        <v>3.2813893032691999E-2</v>
      </c>
      <c r="V268" s="18">
        <v>0.64668071718543296</v>
      </c>
      <c r="W268" s="18">
        <v>7.3517945661064896</v>
      </c>
      <c r="X268" s="18">
        <v>36.101607783570699</v>
      </c>
      <c r="Y268" s="18">
        <v>17.725134572314001</v>
      </c>
      <c r="Z268" s="18">
        <v>46.085218107857898</v>
      </c>
      <c r="AA268" s="18">
        <v>8.8039536257411205E-2</v>
      </c>
      <c r="AB268" s="18">
        <v>38.086742824565903</v>
      </c>
      <c r="AC268" s="18">
        <v>7.9984752832919304</v>
      </c>
      <c r="AD268" s="18">
        <v>2.0367466117837001</v>
      </c>
      <c r="AE268" s="18">
        <v>4.7617503931187501</v>
      </c>
      <c r="AF268" s="18">
        <v>6.44888960403269</v>
      </c>
      <c r="AG268" s="18">
        <v>12.872625602388499</v>
      </c>
      <c r="AH268" s="18">
        <v>86.2887597010224</v>
      </c>
      <c r="AI268" s="18">
        <v>1.0091204930166899</v>
      </c>
      <c r="AJ268" s="18">
        <v>17.355836885858501</v>
      </c>
      <c r="AK268" s="18">
        <v>191.368950305223</v>
      </c>
      <c r="AL268" s="19">
        <v>175.476446759938</v>
      </c>
    </row>
    <row r="269" spans="1:38" ht="16">
      <c r="A269" s="131"/>
      <c r="B269" s="1">
        <v>25.7731958762887</v>
      </c>
      <c r="C269" s="1">
        <v>7.4742268041237097</v>
      </c>
      <c r="D269" s="1">
        <v>4.63917525773196</v>
      </c>
      <c r="E269" s="1">
        <v>20.876288659793801</v>
      </c>
      <c r="F269" s="1">
        <v>19.329896907216501</v>
      </c>
      <c r="G269" s="1">
        <v>9.5360824742268004</v>
      </c>
      <c r="H269" s="1">
        <v>9.2783505154639201</v>
      </c>
      <c r="I269" s="1">
        <v>3.0927835051546402</v>
      </c>
      <c r="K269" s="10"/>
      <c r="L269" s="18">
        <v>19.089858763880201</v>
      </c>
      <c r="M269" s="18">
        <v>0.221232276718586</v>
      </c>
      <c r="N269" s="18">
        <v>17.011749019690601</v>
      </c>
      <c r="O269" s="18">
        <v>5.5225643224719199E-2</v>
      </c>
      <c r="P269" s="18">
        <v>16.8579957868413</v>
      </c>
      <c r="Q269" s="18">
        <v>0.64590650875406397</v>
      </c>
      <c r="R269" s="18">
        <v>12.0865593612429</v>
      </c>
      <c r="S269" s="18">
        <v>1.8742078254347601</v>
      </c>
      <c r="T269" s="18">
        <v>24.125975637888299</v>
      </c>
      <c r="U269" s="18">
        <v>3.2813893032691999E-2</v>
      </c>
      <c r="V269" s="18">
        <v>0.64668071718543296</v>
      </c>
      <c r="W269" s="18">
        <v>7.3517945661064896</v>
      </c>
      <c r="X269" s="18">
        <v>36.101607783570699</v>
      </c>
      <c r="Y269" s="18">
        <v>17.725134572314001</v>
      </c>
      <c r="Z269" s="18">
        <v>46.085218107857898</v>
      </c>
      <c r="AA269" s="18">
        <v>8.8039536257411205E-2</v>
      </c>
      <c r="AB269" s="18">
        <v>38.086742824565903</v>
      </c>
      <c r="AC269" s="18">
        <v>7.9984752832919304</v>
      </c>
      <c r="AD269" s="18">
        <v>2.0367466117837001</v>
      </c>
      <c r="AE269" s="18">
        <v>4.7617503931187501</v>
      </c>
      <c r="AF269" s="18">
        <v>6.44888960403269</v>
      </c>
      <c r="AG269" s="18">
        <v>12.872625602388499</v>
      </c>
      <c r="AH269" s="18">
        <v>86.2887597010224</v>
      </c>
      <c r="AI269" s="18">
        <v>1.0091204930166899</v>
      </c>
      <c r="AJ269" s="18">
        <v>17.355836885858501</v>
      </c>
      <c r="AK269" s="18">
        <v>191.368950305223</v>
      </c>
      <c r="AL269" s="19">
        <v>175.476446759938</v>
      </c>
    </row>
    <row r="270" spans="1:38" ht="16">
      <c r="A270" s="131"/>
      <c r="B270" s="1">
        <v>27.4698795180723</v>
      </c>
      <c r="C270" s="1">
        <v>11.0843373493976</v>
      </c>
      <c r="D270" s="1">
        <v>5.7831325301204801</v>
      </c>
      <c r="E270" s="1">
        <v>18.3132530120482</v>
      </c>
      <c r="F270" s="1">
        <v>19.277108433734899</v>
      </c>
      <c r="G270" s="1">
        <v>8.19277108433735</v>
      </c>
      <c r="H270" s="1">
        <v>6.2650602409638596</v>
      </c>
      <c r="I270" s="1">
        <v>3.6144578313253</v>
      </c>
      <c r="K270" s="10"/>
      <c r="L270" s="18">
        <v>19.089858763880201</v>
      </c>
      <c r="M270" s="18">
        <v>0.221232276718586</v>
      </c>
      <c r="N270" s="18">
        <v>17.011749019690601</v>
      </c>
      <c r="O270" s="18">
        <v>5.5225643224719199E-2</v>
      </c>
      <c r="P270" s="18">
        <v>16.8579957868413</v>
      </c>
      <c r="Q270" s="18">
        <v>0.64590650875406397</v>
      </c>
      <c r="R270" s="18">
        <v>12.0865593612429</v>
      </c>
      <c r="S270" s="18">
        <v>1.8742078254347601</v>
      </c>
      <c r="T270" s="18">
        <v>24.125975637888299</v>
      </c>
      <c r="U270" s="18">
        <v>3.2813893032691999E-2</v>
      </c>
      <c r="V270" s="18">
        <v>0.64668071718543296</v>
      </c>
      <c r="W270" s="18">
        <v>7.3517945661064896</v>
      </c>
      <c r="X270" s="18">
        <v>36.101607783570699</v>
      </c>
      <c r="Y270" s="18">
        <v>17.725134572314001</v>
      </c>
      <c r="Z270" s="18">
        <v>46.085218107857898</v>
      </c>
      <c r="AA270" s="18">
        <v>8.8039536257411205E-2</v>
      </c>
      <c r="AB270" s="18">
        <v>38.086742824565903</v>
      </c>
      <c r="AC270" s="18">
        <v>7.9984752832919304</v>
      </c>
      <c r="AD270" s="18">
        <v>2.0367466117837001</v>
      </c>
      <c r="AE270" s="18">
        <v>4.7617503931187501</v>
      </c>
      <c r="AF270" s="18">
        <v>6.44888960403269</v>
      </c>
      <c r="AG270" s="18">
        <v>12.872625602388499</v>
      </c>
      <c r="AH270" s="18">
        <v>86.2887597010224</v>
      </c>
      <c r="AI270" s="18">
        <v>1.0091204930166899</v>
      </c>
      <c r="AJ270" s="18">
        <v>17.355836885858501</v>
      </c>
      <c r="AK270" s="18">
        <v>191.368950305223</v>
      </c>
      <c r="AL270" s="19">
        <v>175.476446759938</v>
      </c>
    </row>
    <row r="271" spans="1:38" ht="16">
      <c r="A271" s="131"/>
      <c r="B271" s="1">
        <v>27.513227513227498</v>
      </c>
      <c r="C271" s="1">
        <v>8.99470899470899</v>
      </c>
      <c r="D271" s="1">
        <v>9.5238095238095202</v>
      </c>
      <c r="E271" s="1">
        <v>16.1375661375661</v>
      </c>
      <c r="F271" s="1">
        <v>20.370370370370399</v>
      </c>
      <c r="G271" s="1">
        <v>7.1428571428571397</v>
      </c>
      <c r="H271" s="1">
        <v>8.2010582010581992</v>
      </c>
      <c r="I271" s="1">
        <v>2.1164021164021198</v>
      </c>
      <c r="K271" s="10"/>
      <c r="L271" s="18">
        <v>19.089858763880201</v>
      </c>
      <c r="M271" s="18">
        <v>0.221232276718586</v>
      </c>
      <c r="N271" s="18">
        <v>17.011749019690601</v>
      </c>
      <c r="O271" s="18">
        <v>5.5225643224719199E-2</v>
      </c>
      <c r="P271" s="18">
        <v>16.8579957868413</v>
      </c>
      <c r="Q271" s="18">
        <v>0.64590650875406397</v>
      </c>
      <c r="R271" s="18">
        <v>12.0865593612429</v>
      </c>
      <c r="S271" s="18">
        <v>1.8742078254347601</v>
      </c>
      <c r="T271" s="18">
        <v>24.125975637888299</v>
      </c>
      <c r="U271" s="18">
        <v>3.2813893032691999E-2</v>
      </c>
      <c r="V271" s="18">
        <v>0.64668071718543296</v>
      </c>
      <c r="W271" s="18">
        <v>7.3517945661064896</v>
      </c>
      <c r="X271" s="18">
        <v>36.101607783570699</v>
      </c>
      <c r="Y271" s="18">
        <v>17.725134572314001</v>
      </c>
      <c r="Z271" s="18">
        <v>46.085218107857898</v>
      </c>
      <c r="AA271" s="18">
        <v>8.8039536257411205E-2</v>
      </c>
      <c r="AB271" s="18">
        <v>38.086742824565903</v>
      </c>
      <c r="AC271" s="18">
        <v>7.9984752832919304</v>
      </c>
      <c r="AD271" s="18">
        <v>2.0367466117837001</v>
      </c>
      <c r="AE271" s="18">
        <v>4.7617503931187501</v>
      </c>
      <c r="AF271" s="18">
        <v>6.44888960403269</v>
      </c>
      <c r="AG271" s="18">
        <v>12.872625602388499</v>
      </c>
      <c r="AH271" s="18">
        <v>86.2887597010224</v>
      </c>
      <c r="AI271" s="18">
        <v>1.0091204930166899</v>
      </c>
      <c r="AJ271" s="18">
        <v>17.355836885858501</v>
      </c>
      <c r="AK271" s="18">
        <v>191.368950305223</v>
      </c>
      <c r="AL271" s="19">
        <v>175.476446759938</v>
      </c>
    </row>
    <row r="272" spans="1:38" ht="16">
      <c r="A272" s="131"/>
      <c r="B272" s="1">
        <v>30.946882217090099</v>
      </c>
      <c r="C272" s="1">
        <v>5.5427251732101599</v>
      </c>
      <c r="D272" s="1">
        <v>5.7736720554272498</v>
      </c>
      <c r="E272" s="1">
        <v>18.937644341801398</v>
      </c>
      <c r="F272" s="1">
        <v>17.782909930715899</v>
      </c>
      <c r="G272" s="1">
        <v>5.31177829099307</v>
      </c>
      <c r="H272" s="1">
        <v>7.3903002309468802</v>
      </c>
      <c r="I272" s="1">
        <v>8.3140877598152407</v>
      </c>
      <c r="K272" s="30"/>
      <c r="L272" s="21">
        <v>19.089858763880201</v>
      </c>
      <c r="M272" s="21">
        <v>0.221232276718586</v>
      </c>
      <c r="N272" s="21">
        <v>17.011749019690601</v>
      </c>
      <c r="O272" s="21">
        <v>5.5225643224719199E-2</v>
      </c>
      <c r="P272" s="21">
        <v>16.8579957868413</v>
      </c>
      <c r="Q272" s="21">
        <v>0.64590650875406397</v>
      </c>
      <c r="R272" s="21">
        <v>12.0865593612429</v>
      </c>
      <c r="S272" s="21">
        <v>1.8742078254347601</v>
      </c>
      <c r="T272" s="21">
        <v>24.125975637888299</v>
      </c>
      <c r="U272" s="21">
        <v>3.2813893032691999E-2</v>
      </c>
      <c r="V272" s="21">
        <v>0.64668071718543296</v>
      </c>
      <c r="W272" s="21">
        <v>7.3517945661064896</v>
      </c>
      <c r="X272" s="21">
        <v>36.101607783570699</v>
      </c>
      <c r="Y272" s="21">
        <v>17.725134572314001</v>
      </c>
      <c r="Z272" s="21">
        <v>46.085218107857898</v>
      </c>
      <c r="AA272" s="21">
        <v>8.8039536257411205E-2</v>
      </c>
      <c r="AB272" s="21">
        <v>38.086742824565903</v>
      </c>
      <c r="AC272" s="21">
        <v>7.9984752832919304</v>
      </c>
      <c r="AD272" s="21">
        <v>2.0367466117837001</v>
      </c>
      <c r="AE272" s="21">
        <v>4.7617503931187501</v>
      </c>
      <c r="AF272" s="21">
        <v>6.44888960403269</v>
      </c>
      <c r="AG272" s="21">
        <v>12.872625602388499</v>
      </c>
      <c r="AH272" s="21">
        <v>86.2887597010224</v>
      </c>
      <c r="AI272" s="21">
        <v>1.0091204930166899</v>
      </c>
      <c r="AJ272" s="21">
        <v>17.355836885858501</v>
      </c>
      <c r="AK272" s="21">
        <v>191.368950305223</v>
      </c>
      <c r="AL272" s="22">
        <v>175.476446759938</v>
      </c>
    </row>
    <row r="273" spans="1:38">
      <c r="A273" s="23" t="s">
        <v>38</v>
      </c>
      <c r="B273" s="24">
        <f t="shared" ref="B273:I273" si="40">AVERAGE(B264:B272)</f>
        <v>26.102476244019186</v>
      </c>
      <c r="C273" s="24">
        <f t="shared" si="40"/>
        <v>8.9295908820532368</v>
      </c>
      <c r="D273" s="24">
        <f t="shared" si="40"/>
        <v>5.5077486386175796</v>
      </c>
      <c r="E273" s="24">
        <f t="shared" si="40"/>
        <v>18.79073182399242</v>
      </c>
      <c r="F273" s="24">
        <f t="shared" si="40"/>
        <v>21.254591548874803</v>
      </c>
      <c r="G273" s="24">
        <f t="shared" si="40"/>
        <v>7.3873657125885934</v>
      </c>
      <c r="H273" s="24">
        <f t="shared" si="40"/>
        <v>7.7756937813310794</v>
      </c>
      <c r="I273" s="24">
        <f t="shared" si="40"/>
        <v>4.2518013685231031</v>
      </c>
    </row>
    <row r="274" spans="1:38" ht="16">
      <c r="A274" s="2" t="s">
        <v>39</v>
      </c>
      <c r="B274" s="24">
        <f t="shared" ref="B274:I274" si="41">STDEV(B264:B272)</f>
        <v>2.7467024237813797</v>
      </c>
      <c r="C274" s="24">
        <f t="shared" si="41"/>
        <v>3.0488803678776941</v>
      </c>
      <c r="D274" s="24">
        <f t="shared" si="41"/>
        <v>2.2436215993187116</v>
      </c>
      <c r="E274" s="24">
        <f t="shared" si="41"/>
        <v>1.6287190230340427</v>
      </c>
      <c r="F274" s="24">
        <f t="shared" si="41"/>
        <v>2.4447634951182016</v>
      </c>
      <c r="G274" s="24">
        <f t="shared" si="41"/>
        <v>1.4192702223568323</v>
      </c>
      <c r="H274" s="24">
        <f t="shared" si="41"/>
        <v>1.6717911725944072</v>
      </c>
      <c r="I274" s="24">
        <f t="shared" si="41"/>
        <v>2.2476560899103446</v>
      </c>
      <c r="K274" s="10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</row>
    <row r="275" spans="1:38">
      <c r="A275"/>
    </row>
    <row r="276" spans="1:38" ht="16">
      <c r="A276" s="131" t="s">
        <v>61</v>
      </c>
      <c r="B276" s="1">
        <v>22.622107969151699</v>
      </c>
      <c r="C276" s="1">
        <v>12.339331619537299</v>
      </c>
      <c r="D276" s="1">
        <v>5.1413881748071999</v>
      </c>
      <c r="E276" s="1">
        <v>23.393316195372702</v>
      </c>
      <c r="F276" s="1">
        <v>19.537275064267401</v>
      </c>
      <c r="G276" s="1">
        <v>7.1979434447300799</v>
      </c>
      <c r="H276" s="1">
        <v>8.7403598971722403</v>
      </c>
      <c r="I276" s="1">
        <v>1.02827763496144</v>
      </c>
      <c r="K276" s="13"/>
      <c r="L276" s="26">
        <v>22.010361055207401</v>
      </c>
      <c r="M276" s="26">
        <v>0.23098856658983299</v>
      </c>
      <c r="N276" s="26">
        <v>18.714184440901398</v>
      </c>
      <c r="O276" s="26">
        <v>5.5866221273268298E-2</v>
      </c>
      <c r="P276" s="26">
        <v>19.636888827068201</v>
      </c>
      <c r="Q276" s="26">
        <v>1.1892908662696</v>
      </c>
      <c r="R276" s="26">
        <v>12.0784131713365</v>
      </c>
      <c r="S276" s="26">
        <v>1.91997548836355</v>
      </c>
      <c r="T276" s="26">
        <v>18.819459169120002</v>
      </c>
      <c r="U276" s="26">
        <v>6.2710335042986398E-2</v>
      </c>
      <c r="V276" s="26">
        <v>0.473115342913772</v>
      </c>
      <c r="W276" s="26">
        <v>4.8087465159134402</v>
      </c>
      <c r="X276" s="26">
        <v>40.724545496108803</v>
      </c>
      <c r="Y276" s="26">
        <v>21.0571682599277</v>
      </c>
      <c r="Z276" s="26">
        <v>38.099709687647298</v>
      </c>
      <c r="AA276" s="26">
        <v>0.11857655631625499</v>
      </c>
      <c r="AB276" s="26">
        <v>32.817847828820099</v>
      </c>
      <c r="AC276" s="26">
        <v>5.2818618588272104</v>
      </c>
      <c r="AD276" s="26">
        <v>1.9339991490502899</v>
      </c>
      <c r="AE276" s="26">
        <v>6.2133105154906501</v>
      </c>
      <c r="AF276" s="26">
        <v>6.29092050629838</v>
      </c>
      <c r="AG276" s="26">
        <v>9.8019267866593101</v>
      </c>
      <c r="AH276" s="26">
        <v>95.287664580781197</v>
      </c>
      <c r="AI276" s="26">
        <v>0.95301168151978599</v>
      </c>
      <c r="AJ276" s="26">
        <v>13.8632601196426</v>
      </c>
      <c r="AK276" s="26">
        <v>157.46981355422099</v>
      </c>
      <c r="AL276" s="28">
        <v>133.03129421583199</v>
      </c>
    </row>
    <row r="277" spans="1:38" ht="16">
      <c r="A277" s="131"/>
      <c r="B277" s="1">
        <v>22.8169014084507</v>
      </c>
      <c r="C277" s="1">
        <v>9.2957746478873204</v>
      </c>
      <c r="D277" s="1">
        <v>6.76056338028169</v>
      </c>
      <c r="E277" s="1">
        <v>21.971830985915499</v>
      </c>
      <c r="F277" s="1">
        <v>18.873239436619698</v>
      </c>
      <c r="G277" s="1">
        <v>10.704225352112701</v>
      </c>
      <c r="H277" s="1">
        <v>6.47887323943662</v>
      </c>
      <c r="I277" s="1">
        <v>3.0985915492957701</v>
      </c>
      <c r="K277" s="10"/>
      <c r="L277" s="18">
        <v>22.010361055207401</v>
      </c>
      <c r="M277" s="18">
        <v>0.23098856658983299</v>
      </c>
      <c r="N277" s="18">
        <v>18.714184440901398</v>
      </c>
      <c r="O277" s="18">
        <v>5.5866221273268298E-2</v>
      </c>
      <c r="P277" s="18">
        <v>19.636888827068201</v>
      </c>
      <c r="Q277" s="18">
        <v>1.1892908662696</v>
      </c>
      <c r="R277" s="18">
        <v>12.0784131713365</v>
      </c>
      <c r="S277" s="18">
        <v>1.91997548836355</v>
      </c>
      <c r="T277" s="18">
        <v>18.819459169120002</v>
      </c>
      <c r="U277" s="18">
        <v>6.2710335042986398E-2</v>
      </c>
      <c r="V277" s="18">
        <v>0.473115342913772</v>
      </c>
      <c r="W277" s="18">
        <v>4.8087465159134402</v>
      </c>
      <c r="X277" s="18">
        <v>40.724545496108803</v>
      </c>
      <c r="Y277" s="18">
        <v>21.0571682599277</v>
      </c>
      <c r="Z277" s="18">
        <v>38.099709687647298</v>
      </c>
      <c r="AA277" s="18">
        <v>0.11857655631625499</v>
      </c>
      <c r="AB277" s="18">
        <v>32.817847828820099</v>
      </c>
      <c r="AC277" s="18">
        <v>5.2818618588272104</v>
      </c>
      <c r="AD277" s="18">
        <v>1.9339991490502899</v>
      </c>
      <c r="AE277" s="18">
        <v>6.2133105154906501</v>
      </c>
      <c r="AF277" s="18">
        <v>6.29092050629838</v>
      </c>
      <c r="AG277" s="18">
        <v>9.8019267866593101</v>
      </c>
      <c r="AH277" s="18">
        <v>95.287664580781197</v>
      </c>
      <c r="AI277" s="18">
        <v>0.95301168151978599</v>
      </c>
      <c r="AJ277" s="18">
        <v>13.8632601196426</v>
      </c>
      <c r="AK277" s="18">
        <v>157.46981355422099</v>
      </c>
      <c r="AL277" s="19">
        <v>133.03129421583199</v>
      </c>
    </row>
    <row r="278" spans="1:38" ht="16">
      <c r="A278" s="131"/>
      <c r="B278" s="1">
        <v>24.316109422492399</v>
      </c>
      <c r="C278" s="1">
        <v>8.2066869300911893</v>
      </c>
      <c r="D278" s="1">
        <v>3.3434650455927</v>
      </c>
      <c r="E278" s="1">
        <v>25.531914893617</v>
      </c>
      <c r="F278" s="1">
        <v>19.148936170212799</v>
      </c>
      <c r="G278" s="1">
        <v>10.942249240121599</v>
      </c>
      <c r="H278" s="1">
        <v>6.3829787234042499</v>
      </c>
      <c r="I278" s="1">
        <v>2.1276595744680802</v>
      </c>
      <c r="K278" s="10"/>
      <c r="L278" s="18">
        <v>22.010361055207401</v>
      </c>
      <c r="M278" s="18">
        <v>0.23098856658983299</v>
      </c>
      <c r="N278" s="18">
        <v>18.714184440901398</v>
      </c>
      <c r="O278" s="18">
        <v>5.5866221273268298E-2</v>
      </c>
      <c r="P278" s="18">
        <v>19.636888827068201</v>
      </c>
      <c r="Q278" s="18">
        <v>1.1892908662696</v>
      </c>
      <c r="R278" s="18">
        <v>12.0784131713365</v>
      </c>
      <c r="S278" s="18">
        <v>1.91997548836355</v>
      </c>
      <c r="T278" s="18">
        <v>18.819459169120002</v>
      </c>
      <c r="U278" s="18">
        <v>6.2710335042986398E-2</v>
      </c>
      <c r="V278" s="18">
        <v>0.473115342913772</v>
      </c>
      <c r="W278" s="18">
        <v>4.8087465159134402</v>
      </c>
      <c r="X278" s="18">
        <v>40.724545496108803</v>
      </c>
      <c r="Y278" s="18">
        <v>21.0571682599277</v>
      </c>
      <c r="Z278" s="18">
        <v>38.099709687647298</v>
      </c>
      <c r="AA278" s="18">
        <v>0.11857655631625499</v>
      </c>
      <c r="AB278" s="18">
        <v>32.817847828820099</v>
      </c>
      <c r="AC278" s="18">
        <v>5.2818618588272104</v>
      </c>
      <c r="AD278" s="18">
        <v>1.9339991490502899</v>
      </c>
      <c r="AE278" s="18">
        <v>6.2133105154906501</v>
      </c>
      <c r="AF278" s="18">
        <v>6.29092050629838</v>
      </c>
      <c r="AG278" s="18">
        <v>9.8019267866593101</v>
      </c>
      <c r="AH278" s="18">
        <v>95.287664580781197</v>
      </c>
      <c r="AI278" s="18">
        <v>0.95301168151978599</v>
      </c>
      <c r="AJ278" s="18">
        <v>13.8632601196426</v>
      </c>
      <c r="AK278" s="18">
        <v>157.46981355422099</v>
      </c>
      <c r="AL278" s="19">
        <v>133.03129421583199</v>
      </c>
    </row>
    <row r="279" spans="1:38" ht="16">
      <c r="A279" s="131"/>
      <c r="B279" s="1">
        <v>24.455205811138001</v>
      </c>
      <c r="C279" s="1">
        <v>3.3898305084745801</v>
      </c>
      <c r="D279" s="1">
        <v>6.7796610169491496</v>
      </c>
      <c r="E279" s="1">
        <v>25.181598062953999</v>
      </c>
      <c r="F279" s="1">
        <v>18.4019370460048</v>
      </c>
      <c r="G279" s="1">
        <v>9.4430992736077499</v>
      </c>
      <c r="H279" s="1">
        <v>7.9903147699757904</v>
      </c>
      <c r="I279" s="1">
        <v>4.3583535108958804</v>
      </c>
      <c r="K279" s="10"/>
      <c r="L279" s="18">
        <v>22.010361055207401</v>
      </c>
      <c r="M279" s="18">
        <v>0.23098856658983299</v>
      </c>
      <c r="N279" s="18">
        <v>18.714184440901398</v>
      </c>
      <c r="O279" s="18">
        <v>5.5866221273268298E-2</v>
      </c>
      <c r="P279" s="18">
        <v>19.636888827068201</v>
      </c>
      <c r="Q279" s="18">
        <v>1.1892908662696</v>
      </c>
      <c r="R279" s="18">
        <v>12.0784131713365</v>
      </c>
      <c r="S279" s="18">
        <v>1.91997548836355</v>
      </c>
      <c r="T279" s="18">
        <v>18.819459169120002</v>
      </c>
      <c r="U279" s="18">
        <v>6.2710335042986398E-2</v>
      </c>
      <c r="V279" s="18">
        <v>0.473115342913772</v>
      </c>
      <c r="W279" s="18">
        <v>4.8087465159134402</v>
      </c>
      <c r="X279" s="18">
        <v>40.724545496108803</v>
      </c>
      <c r="Y279" s="18">
        <v>21.0571682599277</v>
      </c>
      <c r="Z279" s="18">
        <v>38.099709687647298</v>
      </c>
      <c r="AA279" s="18">
        <v>0.11857655631625499</v>
      </c>
      <c r="AB279" s="18">
        <v>32.817847828820099</v>
      </c>
      <c r="AC279" s="18">
        <v>5.2818618588272104</v>
      </c>
      <c r="AD279" s="18">
        <v>1.9339991490502899</v>
      </c>
      <c r="AE279" s="18">
        <v>6.2133105154906501</v>
      </c>
      <c r="AF279" s="18">
        <v>6.29092050629838</v>
      </c>
      <c r="AG279" s="18">
        <v>9.8019267866593101</v>
      </c>
      <c r="AH279" s="18">
        <v>95.287664580781197</v>
      </c>
      <c r="AI279" s="18">
        <v>0.95301168151978599</v>
      </c>
      <c r="AJ279" s="18">
        <v>13.8632601196426</v>
      </c>
      <c r="AK279" s="18">
        <v>157.46981355422099</v>
      </c>
      <c r="AL279" s="19">
        <v>133.03129421583199</v>
      </c>
    </row>
    <row r="280" spans="1:38" ht="16">
      <c r="A280" s="131"/>
      <c r="B280" s="1">
        <v>31.754874651810599</v>
      </c>
      <c r="C280" s="1">
        <v>5.5710306406685204</v>
      </c>
      <c r="D280" s="1">
        <v>5.8495821727019504</v>
      </c>
      <c r="E280" s="1">
        <v>22.005571030640699</v>
      </c>
      <c r="F280" s="1">
        <v>20.055710306406699</v>
      </c>
      <c r="G280" s="1">
        <v>8.0779944289693599</v>
      </c>
      <c r="H280" s="1">
        <v>5.5710306406685204</v>
      </c>
      <c r="I280" s="1">
        <v>1.1142061281336999</v>
      </c>
      <c r="K280" s="10"/>
      <c r="L280" s="18">
        <v>22.010361055207401</v>
      </c>
      <c r="M280" s="18">
        <v>0.23098856658983299</v>
      </c>
      <c r="N280" s="18">
        <v>18.714184440901398</v>
      </c>
      <c r="O280" s="18">
        <v>5.5866221273268298E-2</v>
      </c>
      <c r="P280" s="18">
        <v>19.636888827068201</v>
      </c>
      <c r="Q280" s="18">
        <v>1.1892908662696</v>
      </c>
      <c r="R280" s="18">
        <v>12.0784131713365</v>
      </c>
      <c r="S280" s="18">
        <v>1.91997548836355</v>
      </c>
      <c r="T280" s="18">
        <v>18.819459169120002</v>
      </c>
      <c r="U280" s="18">
        <v>6.2710335042986398E-2</v>
      </c>
      <c r="V280" s="18">
        <v>0.473115342913772</v>
      </c>
      <c r="W280" s="18">
        <v>4.8087465159134402</v>
      </c>
      <c r="X280" s="18">
        <v>40.724545496108803</v>
      </c>
      <c r="Y280" s="18">
        <v>21.0571682599277</v>
      </c>
      <c r="Z280" s="18">
        <v>38.099709687647298</v>
      </c>
      <c r="AA280" s="18">
        <v>0.11857655631625499</v>
      </c>
      <c r="AB280" s="18">
        <v>32.817847828820099</v>
      </c>
      <c r="AC280" s="18">
        <v>5.2818618588272104</v>
      </c>
      <c r="AD280" s="18">
        <v>1.9339991490502899</v>
      </c>
      <c r="AE280" s="18">
        <v>6.2133105154906501</v>
      </c>
      <c r="AF280" s="18">
        <v>6.29092050629838</v>
      </c>
      <c r="AG280" s="18">
        <v>9.8019267866593101</v>
      </c>
      <c r="AH280" s="18">
        <v>95.287664580781197</v>
      </c>
      <c r="AI280" s="18">
        <v>0.95301168151978599</v>
      </c>
      <c r="AJ280" s="18">
        <v>13.8632601196426</v>
      </c>
      <c r="AK280" s="18">
        <v>157.46981355422099</v>
      </c>
      <c r="AL280" s="19">
        <v>133.03129421583199</v>
      </c>
    </row>
    <row r="281" spans="1:38" ht="16">
      <c r="A281" s="131"/>
      <c r="B281" s="1">
        <v>30.838323353293401</v>
      </c>
      <c r="C281" s="1">
        <v>12.5748502994012</v>
      </c>
      <c r="D281" s="1">
        <v>2.39520958083832</v>
      </c>
      <c r="E281" s="1">
        <v>22.1556886227545</v>
      </c>
      <c r="F281" s="1">
        <v>20.059880239521</v>
      </c>
      <c r="G281" s="1">
        <v>7.4850299401197598</v>
      </c>
      <c r="H281" s="1">
        <v>3.2934131736526902</v>
      </c>
      <c r="I281" s="1">
        <v>1.19760479041916</v>
      </c>
      <c r="K281" s="10"/>
      <c r="L281" s="18">
        <v>22.010361055207401</v>
      </c>
      <c r="M281" s="18">
        <v>0.23098856658983299</v>
      </c>
      <c r="N281" s="18">
        <v>18.714184440901398</v>
      </c>
      <c r="O281" s="18">
        <v>5.5866221273268298E-2</v>
      </c>
      <c r="P281" s="18">
        <v>19.636888827068201</v>
      </c>
      <c r="Q281" s="18">
        <v>1.1892908662696</v>
      </c>
      <c r="R281" s="18">
        <v>12.0784131713365</v>
      </c>
      <c r="S281" s="18">
        <v>1.91997548836355</v>
      </c>
      <c r="T281" s="18">
        <v>18.819459169120002</v>
      </c>
      <c r="U281" s="18">
        <v>6.2710335042986398E-2</v>
      </c>
      <c r="V281" s="18">
        <v>0.473115342913772</v>
      </c>
      <c r="W281" s="18">
        <v>4.8087465159134402</v>
      </c>
      <c r="X281" s="18">
        <v>40.724545496108803</v>
      </c>
      <c r="Y281" s="18">
        <v>21.0571682599277</v>
      </c>
      <c r="Z281" s="18">
        <v>38.099709687647298</v>
      </c>
      <c r="AA281" s="18">
        <v>0.11857655631625499</v>
      </c>
      <c r="AB281" s="18">
        <v>32.817847828820099</v>
      </c>
      <c r="AC281" s="18">
        <v>5.2818618588272104</v>
      </c>
      <c r="AD281" s="18">
        <v>1.9339991490502899</v>
      </c>
      <c r="AE281" s="18">
        <v>6.2133105154906501</v>
      </c>
      <c r="AF281" s="18">
        <v>6.29092050629838</v>
      </c>
      <c r="AG281" s="18">
        <v>9.8019267866593101</v>
      </c>
      <c r="AH281" s="18">
        <v>95.287664580781197</v>
      </c>
      <c r="AI281" s="18">
        <v>0.95301168151978599</v>
      </c>
      <c r="AJ281" s="18">
        <v>13.8632601196426</v>
      </c>
      <c r="AK281" s="18">
        <v>157.46981355422099</v>
      </c>
      <c r="AL281" s="19">
        <v>133.03129421583199</v>
      </c>
    </row>
    <row r="282" spans="1:38" ht="16">
      <c r="A282" s="131"/>
      <c r="B282" s="1">
        <v>28.918918918918902</v>
      </c>
      <c r="C282" s="1">
        <v>3.7837837837837802</v>
      </c>
      <c r="D282" s="1">
        <v>4.0540540540540499</v>
      </c>
      <c r="E282" s="1">
        <v>26.756756756756801</v>
      </c>
      <c r="F282" s="1">
        <v>16.756756756756801</v>
      </c>
      <c r="G282" s="1">
        <v>9.1891891891891895</v>
      </c>
      <c r="H282" s="1">
        <v>8.1081081081081106</v>
      </c>
      <c r="I282" s="1">
        <v>2.4324324324324298</v>
      </c>
      <c r="K282" s="10"/>
      <c r="L282" s="18">
        <v>22.010361055207401</v>
      </c>
      <c r="M282" s="18">
        <v>0.23098856658983299</v>
      </c>
      <c r="N282" s="18">
        <v>18.714184440901398</v>
      </c>
      <c r="O282" s="18">
        <v>5.5866221273268298E-2</v>
      </c>
      <c r="P282" s="18">
        <v>19.636888827068201</v>
      </c>
      <c r="Q282" s="18">
        <v>1.1892908662696</v>
      </c>
      <c r="R282" s="18">
        <v>12.0784131713365</v>
      </c>
      <c r="S282" s="18">
        <v>1.91997548836355</v>
      </c>
      <c r="T282" s="18">
        <v>18.819459169120002</v>
      </c>
      <c r="U282" s="18">
        <v>6.2710335042986398E-2</v>
      </c>
      <c r="V282" s="18">
        <v>0.473115342913772</v>
      </c>
      <c r="W282" s="18">
        <v>4.8087465159134402</v>
      </c>
      <c r="X282" s="18">
        <v>40.724545496108803</v>
      </c>
      <c r="Y282" s="18">
        <v>21.0571682599277</v>
      </c>
      <c r="Z282" s="18">
        <v>38.099709687647298</v>
      </c>
      <c r="AA282" s="18">
        <v>0.11857655631625499</v>
      </c>
      <c r="AB282" s="18">
        <v>32.817847828820099</v>
      </c>
      <c r="AC282" s="18">
        <v>5.2818618588272104</v>
      </c>
      <c r="AD282" s="18">
        <v>1.9339991490502899</v>
      </c>
      <c r="AE282" s="18">
        <v>6.2133105154906501</v>
      </c>
      <c r="AF282" s="18">
        <v>6.29092050629838</v>
      </c>
      <c r="AG282" s="18">
        <v>9.8019267866593101</v>
      </c>
      <c r="AH282" s="18">
        <v>95.287664580781197</v>
      </c>
      <c r="AI282" s="18">
        <v>0.95301168151978599</v>
      </c>
      <c r="AJ282" s="18">
        <v>13.8632601196426</v>
      </c>
      <c r="AK282" s="18">
        <v>157.46981355422099</v>
      </c>
      <c r="AL282" s="19">
        <v>133.03129421583199</v>
      </c>
    </row>
    <row r="283" spans="1:38" ht="16">
      <c r="A283" s="131"/>
      <c r="B283" s="1">
        <v>20.744680851063801</v>
      </c>
      <c r="C283" s="1">
        <v>6.3829787234042499</v>
      </c>
      <c r="D283" s="1">
        <v>7.18085106382979</v>
      </c>
      <c r="E283" s="1">
        <v>14.627659574468099</v>
      </c>
      <c r="F283" s="1">
        <v>29.787234042553202</v>
      </c>
      <c r="G283" s="1">
        <v>11.1702127659574</v>
      </c>
      <c r="H283" s="1">
        <v>9.0425531914893593</v>
      </c>
      <c r="I283" s="1">
        <v>1.0638297872340401</v>
      </c>
      <c r="K283" s="10"/>
      <c r="L283" s="18">
        <v>22.010361055207401</v>
      </c>
      <c r="M283" s="18">
        <v>0.23098856658983299</v>
      </c>
      <c r="N283" s="18">
        <v>18.714184440901398</v>
      </c>
      <c r="O283" s="18">
        <v>5.5866221273268298E-2</v>
      </c>
      <c r="P283" s="18">
        <v>19.636888827068201</v>
      </c>
      <c r="Q283" s="18">
        <v>1.1892908662696</v>
      </c>
      <c r="R283" s="18">
        <v>12.0784131713365</v>
      </c>
      <c r="S283" s="18">
        <v>1.91997548836355</v>
      </c>
      <c r="T283" s="18">
        <v>18.819459169120002</v>
      </c>
      <c r="U283" s="18">
        <v>6.2710335042986398E-2</v>
      </c>
      <c r="V283" s="18">
        <v>0.473115342913772</v>
      </c>
      <c r="W283" s="18">
        <v>4.8087465159134402</v>
      </c>
      <c r="X283" s="18">
        <v>40.724545496108803</v>
      </c>
      <c r="Y283" s="18">
        <v>21.0571682599277</v>
      </c>
      <c r="Z283" s="18">
        <v>38.099709687647298</v>
      </c>
      <c r="AA283" s="18">
        <v>0.11857655631625499</v>
      </c>
      <c r="AB283" s="18">
        <v>32.817847828820099</v>
      </c>
      <c r="AC283" s="18">
        <v>5.2818618588272104</v>
      </c>
      <c r="AD283" s="18">
        <v>1.9339991490502899</v>
      </c>
      <c r="AE283" s="18">
        <v>6.2133105154906501</v>
      </c>
      <c r="AF283" s="18">
        <v>6.29092050629838</v>
      </c>
      <c r="AG283" s="18">
        <v>9.8019267866593101</v>
      </c>
      <c r="AH283" s="18">
        <v>95.287664580781197</v>
      </c>
      <c r="AI283" s="18">
        <v>0.95301168151978599</v>
      </c>
      <c r="AJ283" s="18">
        <v>13.8632601196426</v>
      </c>
      <c r="AK283" s="18">
        <v>157.46981355422099</v>
      </c>
      <c r="AL283" s="19">
        <v>133.03129421583199</v>
      </c>
    </row>
    <row r="284" spans="1:38" ht="16">
      <c r="A284" s="131"/>
      <c r="B284" s="1">
        <v>26.442307692307701</v>
      </c>
      <c r="C284" s="1">
        <v>10.817307692307701</v>
      </c>
      <c r="D284" s="1">
        <v>5.5288461538461497</v>
      </c>
      <c r="E284" s="1">
        <v>20.673076923076898</v>
      </c>
      <c r="F284" s="1">
        <v>19.951923076923102</v>
      </c>
      <c r="G284" s="1">
        <v>11.057692307692299</v>
      </c>
      <c r="H284" s="1">
        <v>5.0480769230769198</v>
      </c>
      <c r="I284" s="1">
        <v>0.480769230769231</v>
      </c>
      <c r="K284" s="30"/>
      <c r="L284" s="21">
        <v>22.010361055207401</v>
      </c>
      <c r="M284" s="21">
        <v>0.23098856658983299</v>
      </c>
      <c r="N284" s="21">
        <v>18.714184440901398</v>
      </c>
      <c r="O284" s="21">
        <v>5.5866221273268298E-2</v>
      </c>
      <c r="P284" s="21">
        <v>19.636888827068201</v>
      </c>
      <c r="Q284" s="21">
        <v>1.1892908662696</v>
      </c>
      <c r="R284" s="21">
        <v>12.0784131713365</v>
      </c>
      <c r="S284" s="21">
        <v>1.91997548836355</v>
      </c>
      <c r="T284" s="21">
        <v>18.819459169120002</v>
      </c>
      <c r="U284" s="21">
        <v>6.2710335042986398E-2</v>
      </c>
      <c r="V284" s="21">
        <v>0.473115342913772</v>
      </c>
      <c r="W284" s="21">
        <v>4.8087465159134402</v>
      </c>
      <c r="X284" s="21">
        <v>40.724545496108803</v>
      </c>
      <c r="Y284" s="21">
        <v>21.0571682599277</v>
      </c>
      <c r="Z284" s="21">
        <v>38.099709687647298</v>
      </c>
      <c r="AA284" s="21">
        <v>0.11857655631625499</v>
      </c>
      <c r="AB284" s="21">
        <v>32.817847828820099</v>
      </c>
      <c r="AC284" s="21">
        <v>5.2818618588272104</v>
      </c>
      <c r="AD284" s="21">
        <v>1.9339991490502899</v>
      </c>
      <c r="AE284" s="21">
        <v>6.2133105154906501</v>
      </c>
      <c r="AF284" s="21">
        <v>6.29092050629838</v>
      </c>
      <c r="AG284" s="21">
        <v>9.8019267866593101</v>
      </c>
      <c r="AH284" s="21">
        <v>95.287664580781197</v>
      </c>
      <c r="AI284" s="21">
        <v>0.95301168151978599</v>
      </c>
      <c r="AJ284" s="21">
        <v>13.8632601196426</v>
      </c>
      <c r="AK284" s="21">
        <v>157.46981355422099</v>
      </c>
      <c r="AL284" s="22">
        <v>133.03129421583199</v>
      </c>
    </row>
    <row r="285" spans="1:38">
      <c r="A285" s="23" t="s">
        <v>38</v>
      </c>
      <c r="B285" s="24">
        <f t="shared" ref="B285:I285" si="42">AVERAGE(B276:B284)</f>
        <v>25.878825564291915</v>
      </c>
      <c r="C285" s="24">
        <f t="shared" si="42"/>
        <v>8.0401749828395381</v>
      </c>
      <c r="D285" s="24">
        <f t="shared" si="42"/>
        <v>5.2259578492112224</v>
      </c>
      <c r="E285" s="24">
        <f t="shared" si="42"/>
        <v>22.477490338395132</v>
      </c>
      <c r="F285" s="24">
        <f t="shared" si="42"/>
        <v>20.285876904362834</v>
      </c>
      <c r="G285" s="24">
        <f t="shared" si="42"/>
        <v>9.4741817713889045</v>
      </c>
      <c r="H285" s="24">
        <f t="shared" si="42"/>
        <v>6.7395231852205004</v>
      </c>
      <c r="I285" s="24">
        <f t="shared" si="42"/>
        <v>1.8779694042899702</v>
      </c>
    </row>
    <row r="286" spans="1:38">
      <c r="A286" s="2" t="s">
        <v>39</v>
      </c>
      <c r="B286" s="24">
        <f t="shared" ref="B286:I286" si="43">STDEV(B276:B284)</f>
        <v>3.8648100991490852</v>
      </c>
      <c r="C286" s="24">
        <f t="shared" si="43"/>
        <v>3.4811688741239828</v>
      </c>
      <c r="D286" s="24">
        <f t="shared" si="43"/>
        <v>1.6586398502022259</v>
      </c>
      <c r="E286" s="24">
        <f t="shared" si="43"/>
        <v>3.5575671529648218</v>
      </c>
      <c r="F286" s="24">
        <f t="shared" si="43"/>
        <v>3.7138905771276831</v>
      </c>
      <c r="G286" s="24">
        <f t="shared" si="43"/>
        <v>1.5898808120679067</v>
      </c>
      <c r="H286" s="24">
        <f t="shared" si="43"/>
        <v>1.9053182437925025</v>
      </c>
      <c r="I286" s="24">
        <f t="shared" si="43"/>
        <v>1.2447487829611337</v>
      </c>
    </row>
    <row r="288" spans="1:38" ht="16">
      <c r="A288" s="131" t="s">
        <v>62</v>
      </c>
      <c r="B288" s="1">
        <v>24.793388429752099</v>
      </c>
      <c r="C288" s="1">
        <v>5.5096418732782402</v>
      </c>
      <c r="D288" s="1">
        <v>7.4380165289256199</v>
      </c>
      <c r="E288" s="1">
        <v>19.559228650137701</v>
      </c>
      <c r="F288" s="1">
        <v>23.9669421487603</v>
      </c>
      <c r="G288" s="1">
        <v>11.0192837465565</v>
      </c>
      <c r="H288" s="1">
        <v>7.1625344352617102</v>
      </c>
      <c r="I288" s="1">
        <v>0.55096418732782404</v>
      </c>
      <c r="K288" s="13"/>
      <c r="L288" s="26">
        <v>22.2702189022197</v>
      </c>
      <c r="M288" s="26">
        <v>0.19945232970699001</v>
      </c>
      <c r="N288" s="26">
        <v>19.097620023206499</v>
      </c>
      <c r="O288" s="26">
        <v>6.7000378676054101E-2</v>
      </c>
      <c r="P288" s="26">
        <v>17.287410552101299</v>
      </c>
      <c r="Q288" s="26">
        <v>1.0617525053973</v>
      </c>
      <c r="R288" s="26">
        <v>12.830143374910801</v>
      </c>
      <c r="S288" s="26">
        <v>1.3469643800104101</v>
      </c>
      <c r="T288" s="26">
        <v>20.037647039110698</v>
      </c>
      <c r="U288" s="26">
        <v>7.8900299891653203E-2</v>
      </c>
      <c r="V288" s="26">
        <v>0.66872159116582297</v>
      </c>
      <c r="W288" s="26">
        <v>5.0541686236027701</v>
      </c>
      <c r="X288" s="26">
        <v>41.367838925426199</v>
      </c>
      <c r="Y288" s="26">
        <v>18.548615387205601</v>
      </c>
      <c r="Z288" s="26">
        <v>39.937645008800502</v>
      </c>
      <c r="AA288" s="26">
        <v>0.145900678567707</v>
      </c>
      <c r="AB288" s="26">
        <v>34.214754794031897</v>
      </c>
      <c r="AC288" s="26">
        <v>5.7228902147685901</v>
      </c>
      <c r="AD288" s="26">
        <v>2.23023864918569</v>
      </c>
      <c r="AE288" s="26">
        <v>5.97857961799384</v>
      </c>
      <c r="AF288" s="26">
        <v>9.5252284064198403</v>
      </c>
      <c r="AG288" s="26">
        <v>14.876152136224899</v>
      </c>
      <c r="AH288" s="26">
        <v>111.656850210455</v>
      </c>
      <c r="AI288" s="26">
        <v>1.1047125864020899</v>
      </c>
      <c r="AJ288" s="26">
        <v>14.3295635321199</v>
      </c>
      <c r="AK288" s="26">
        <v>162.06900313094701</v>
      </c>
      <c r="AL288" s="28">
        <v>140.584054211872</v>
      </c>
    </row>
    <row r="289" spans="1:38" ht="16">
      <c r="A289" s="131"/>
      <c r="B289" s="1">
        <v>24.033149171270701</v>
      </c>
      <c r="C289" s="1">
        <v>6.0773480662983399</v>
      </c>
      <c r="D289" s="1">
        <v>5.5248618784530397</v>
      </c>
      <c r="E289" s="1">
        <v>20.441988950276201</v>
      </c>
      <c r="F289" s="1">
        <v>25.414364640883999</v>
      </c>
      <c r="G289" s="1">
        <v>10.4972375690608</v>
      </c>
      <c r="H289" s="1">
        <v>7.4585635359116003</v>
      </c>
      <c r="I289" s="1">
        <v>0.55248618784530401</v>
      </c>
      <c r="K289" s="10"/>
      <c r="L289" s="18">
        <v>22.2702189022197</v>
      </c>
      <c r="M289" s="18">
        <v>0.19945232970699001</v>
      </c>
      <c r="N289" s="18">
        <v>19.097620023206499</v>
      </c>
      <c r="O289" s="18">
        <v>6.7000378676054101E-2</v>
      </c>
      <c r="P289" s="18">
        <v>17.287410552101299</v>
      </c>
      <c r="Q289" s="18">
        <v>1.0617525053973</v>
      </c>
      <c r="R289" s="18">
        <v>12.830143374910801</v>
      </c>
      <c r="S289" s="18">
        <v>1.3469643800104101</v>
      </c>
      <c r="T289" s="18">
        <v>20.037647039110698</v>
      </c>
      <c r="U289" s="18">
        <v>7.8900299891653203E-2</v>
      </c>
      <c r="V289" s="18">
        <v>0.66872159116582297</v>
      </c>
      <c r="W289" s="18">
        <v>5.0541686236027701</v>
      </c>
      <c r="X289" s="18">
        <v>41.367838925426199</v>
      </c>
      <c r="Y289" s="18">
        <v>18.548615387205601</v>
      </c>
      <c r="Z289" s="18">
        <v>39.937645008800502</v>
      </c>
      <c r="AA289" s="18">
        <v>0.145900678567707</v>
      </c>
      <c r="AB289" s="18">
        <v>34.214754794031897</v>
      </c>
      <c r="AC289" s="18">
        <v>5.7228902147685901</v>
      </c>
      <c r="AD289" s="18">
        <v>2.23023864918569</v>
      </c>
      <c r="AE289" s="18">
        <v>5.97857961799384</v>
      </c>
      <c r="AF289" s="18">
        <v>9.5252284064198403</v>
      </c>
      <c r="AG289" s="18">
        <v>14.876152136224899</v>
      </c>
      <c r="AH289" s="18">
        <v>111.656850210455</v>
      </c>
      <c r="AI289" s="18">
        <v>1.1047125864020899</v>
      </c>
      <c r="AJ289" s="18">
        <v>14.3295635321199</v>
      </c>
      <c r="AK289" s="18">
        <v>162.06900313094701</v>
      </c>
      <c r="AL289" s="19">
        <v>140.584054211872</v>
      </c>
    </row>
    <row r="290" spans="1:38" ht="16">
      <c r="A290" s="131"/>
      <c r="B290" s="1">
        <v>20.783132530120501</v>
      </c>
      <c r="C290" s="1">
        <v>14.7590361445783</v>
      </c>
      <c r="D290" s="1">
        <v>6.9277108433734904</v>
      </c>
      <c r="E290" s="1">
        <v>17.4698795180723</v>
      </c>
      <c r="F290" s="1">
        <v>21.3855421686747</v>
      </c>
      <c r="G290" s="1">
        <v>10.2409638554217</v>
      </c>
      <c r="H290" s="1">
        <v>7.5301204819277103</v>
      </c>
      <c r="I290" s="1">
        <v>0.90361445783132499</v>
      </c>
      <c r="K290" s="10"/>
      <c r="L290" s="18">
        <v>22.2702189022197</v>
      </c>
      <c r="M290" s="18">
        <v>0.19945232970699001</v>
      </c>
      <c r="N290" s="18">
        <v>19.097620023206499</v>
      </c>
      <c r="O290" s="18">
        <v>6.7000378676054101E-2</v>
      </c>
      <c r="P290" s="18">
        <v>17.287410552101299</v>
      </c>
      <c r="Q290" s="18">
        <v>1.0617525053973</v>
      </c>
      <c r="R290" s="18">
        <v>12.830143374910801</v>
      </c>
      <c r="S290" s="18">
        <v>1.3469643800104101</v>
      </c>
      <c r="T290" s="18">
        <v>20.037647039110698</v>
      </c>
      <c r="U290" s="18">
        <v>7.8900299891653203E-2</v>
      </c>
      <c r="V290" s="18">
        <v>0.66872159116582297</v>
      </c>
      <c r="W290" s="18">
        <v>5.0541686236027701</v>
      </c>
      <c r="X290" s="18">
        <v>41.367838925426199</v>
      </c>
      <c r="Y290" s="18">
        <v>18.548615387205601</v>
      </c>
      <c r="Z290" s="18">
        <v>39.937645008800502</v>
      </c>
      <c r="AA290" s="18">
        <v>0.145900678567707</v>
      </c>
      <c r="AB290" s="18">
        <v>34.214754794031897</v>
      </c>
      <c r="AC290" s="18">
        <v>5.7228902147685901</v>
      </c>
      <c r="AD290" s="18">
        <v>2.23023864918569</v>
      </c>
      <c r="AE290" s="18">
        <v>5.97857961799384</v>
      </c>
      <c r="AF290" s="18">
        <v>9.5252284064198403</v>
      </c>
      <c r="AG290" s="18">
        <v>14.876152136224899</v>
      </c>
      <c r="AH290" s="18">
        <v>111.656850210455</v>
      </c>
      <c r="AI290" s="18">
        <v>1.1047125864020899</v>
      </c>
      <c r="AJ290" s="18">
        <v>14.3295635321199</v>
      </c>
      <c r="AK290" s="18">
        <v>162.06900313094701</v>
      </c>
      <c r="AL290" s="19">
        <v>140.584054211872</v>
      </c>
    </row>
    <row r="291" spans="1:38" ht="16">
      <c r="A291" s="131"/>
      <c r="B291" s="1">
        <v>27.6243093922652</v>
      </c>
      <c r="C291" s="1">
        <v>5.8011049723756898</v>
      </c>
      <c r="D291" s="1">
        <v>6.6298342541436499</v>
      </c>
      <c r="E291" s="1">
        <v>15.1933701657459</v>
      </c>
      <c r="F291" s="1">
        <v>23.756906077348098</v>
      </c>
      <c r="G291" s="1">
        <v>9.94475138121547</v>
      </c>
      <c r="H291" s="1">
        <v>8.8397790055248606</v>
      </c>
      <c r="I291" s="1">
        <v>2.20994475138122</v>
      </c>
      <c r="K291" s="10"/>
      <c r="L291" s="18">
        <v>22.2702189022197</v>
      </c>
      <c r="M291" s="18">
        <v>0.19945232970699001</v>
      </c>
      <c r="N291" s="18">
        <v>19.097620023206499</v>
      </c>
      <c r="O291" s="18">
        <v>6.7000378676054101E-2</v>
      </c>
      <c r="P291" s="18">
        <v>17.287410552101299</v>
      </c>
      <c r="Q291" s="18">
        <v>1.0617525053973</v>
      </c>
      <c r="R291" s="18">
        <v>12.830143374910801</v>
      </c>
      <c r="S291" s="18">
        <v>1.3469643800104101</v>
      </c>
      <c r="T291" s="18">
        <v>20.037647039110698</v>
      </c>
      <c r="U291" s="18">
        <v>7.8900299891653203E-2</v>
      </c>
      <c r="V291" s="18">
        <v>0.66872159116582297</v>
      </c>
      <c r="W291" s="18">
        <v>5.0541686236027701</v>
      </c>
      <c r="X291" s="18">
        <v>41.367838925426199</v>
      </c>
      <c r="Y291" s="18">
        <v>18.548615387205601</v>
      </c>
      <c r="Z291" s="18">
        <v>39.937645008800502</v>
      </c>
      <c r="AA291" s="18">
        <v>0.145900678567707</v>
      </c>
      <c r="AB291" s="18">
        <v>34.214754794031897</v>
      </c>
      <c r="AC291" s="18">
        <v>5.7228902147685901</v>
      </c>
      <c r="AD291" s="18">
        <v>2.23023864918569</v>
      </c>
      <c r="AE291" s="18">
        <v>5.97857961799384</v>
      </c>
      <c r="AF291" s="18">
        <v>9.5252284064198403</v>
      </c>
      <c r="AG291" s="18">
        <v>14.876152136224899</v>
      </c>
      <c r="AH291" s="18">
        <v>111.656850210455</v>
      </c>
      <c r="AI291" s="18">
        <v>1.1047125864020899</v>
      </c>
      <c r="AJ291" s="18">
        <v>14.3295635321199</v>
      </c>
      <c r="AK291" s="18">
        <v>162.06900313094701</v>
      </c>
      <c r="AL291" s="19">
        <v>140.584054211872</v>
      </c>
    </row>
    <row r="292" spans="1:38" ht="16">
      <c r="A292" s="131"/>
      <c r="B292" s="1">
        <v>24.7191011235955</v>
      </c>
      <c r="C292" s="1">
        <v>5.0561797752809001</v>
      </c>
      <c r="D292" s="1">
        <v>10.1123595505618</v>
      </c>
      <c r="E292" s="1">
        <v>15.168539325842699</v>
      </c>
      <c r="F292" s="1">
        <v>22.471910112359499</v>
      </c>
      <c r="G292" s="1">
        <v>10.3932584269663</v>
      </c>
      <c r="H292" s="1">
        <v>10.955056179775299</v>
      </c>
      <c r="I292" s="1">
        <v>1.1235955056179801</v>
      </c>
      <c r="K292" s="10"/>
      <c r="L292" s="18">
        <v>22.2702189022197</v>
      </c>
      <c r="M292" s="18">
        <v>0.19945232970699001</v>
      </c>
      <c r="N292" s="18">
        <v>19.097620023206499</v>
      </c>
      <c r="O292" s="18">
        <v>6.7000378676054101E-2</v>
      </c>
      <c r="P292" s="18">
        <v>17.287410552101299</v>
      </c>
      <c r="Q292" s="18">
        <v>1.0617525053973</v>
      </c>
      <c r="R292" s="18">
        <v>12.830143374910801</v>
      </c>
      <c r="S292" s="18">
        <v>1.3469643800104101</v>
      </c>
      <c r="T292" s="18">
        <v>20.037647039110698</v>
      </c>
      <c r="U292" s="18">
        <v>7.8900299891653203E-2</v>
      </c>
      <c r="V292" s="18">
        <v>0.66872159116582297</v>
      </c>
      <c r="W292" s="18">
        <v>5.0541686236027701</v>
      </c>
      <c r="X292" s="18">
        <v>41.367838925426199</v>
      </c>
      <c r="Y292" s="18">
        <v>18.548615387205601</v>
      </c>
      <c r="Z292" s="18">
        <v>39.937645008800502</v>
      </c>
      <c r="AA292" s="18">
        <v>0.145900678567707</v>
      </c>
      <c r="AB292" s="18">
        <v>34.214754794031897</v>
      </c>
      <c r="AC292" s="18">
        <v>5.7228902147685901</v>
      </c>
      <c r="AD292" s="18">
        <v>2.23023864918569</v>
      </c>
      <c r="AE292" s="18">
        <v>5.97857961799384</v>
      </c>
      <c r="AF292" s="18">
        <v>9.5252284064198403</v>
      </c>
      <c r="AG292" s="18">
        <v>14.876152136224899</v>
      </c>
      <c r="AH292" s="18">
        <v>111.656850210455</v>
      </c>
      <c r="AI292" s="18">
        <v>1.1047125864020899</v>
      </c>
      <c r="AJ292" s="18">
        <v>14.3295635321199</v>
      </c>
      <c r="AK292" s="18">
        <v>162.06900313094701</v>
      </c>
      <c r="AL292" s="19">
        <v>140.584054211872</v>
      </c>
    </row>
    <row r="293" spans="1:38" ht="16">
      <c r="A293" s="131"/>
      <c r="B293" s="1">
        <v>22.413793103448299</v>
      </c>
      <c r="C293" s="1">
        <v>11.034482758620699</v>
      </c>
      <c r="D293" s="1">
        <v>10</v>
      </c>
      <c r="E293" s="1">
        <v>17.931034482758601</v>
      </c>
      <c r="F293" s="1">
        <v>21.724137931034502</v>
      </c>
      <c r="G293" s="1">
        <v>6.8965517241379297</v>
      </c>
      <c r="H293" s="1">
        <v>7.2413793103448301</v>
      </c>
      <c r="I293" s="1">
        <v>2.7586206896551699</v>
      </c>
      <c r="K293" s="10"/>
      <c r="L293" s="18">
        <v>22.2702189022197</v>
      </c>
      <c r="M293" s="18">
        <v>0.19945232970699001</v>
      </c>
      <c r="N293" s="18">
        <v>19.097620023206499</v>
      </c>
      <c r="O293" s="18">
        <v>6.7000378676054101E-2</v>
      </c>
      <c r="P293" s="18">
        <v>17.287410552101299</v>
      </c>
      <c r="Q293" s="18">
        <v>1.0617525053973</v>
      </c>
      <c r="R293" s="18">
        <v>12.830143374910801</v>
      </c>
      <c r="S293" s="18">
        <v>1.3469643800104101</v>
      </c>
      <c r="T293" s="18">
        <v>20.037647039110698</v>
      </c>
      <c r="U293" s="18">
        <v>7.8900299891653203E-2</v>
      </c>
      <c r="V293" s="18">
        <v>0.66872159116582297</v>
      </c>
      <c r="W293" s="18">
        <v>5.0541686236027701</v>
      </c>
      <c r="X293" s="18">
        <v>41.367838925426199</v>
      </c>
      <c r="Y293" s="18">
        <v>18.548615387205601</v>
      </c>
      <c r="Z293" s="18">
        <v>39.937645008800502</v>
      </c>
      <c r="AA293" s="18">
        <v>0.145900678567707</v>
      </c>
      <c r="AB293" s="18">
        <v>34.214754794031897</v>
      </c>
      <c r="AC293" s="18">
        <v>5.7228902147685901</v>
      </c>
      <c r="AD293" s="18">
        <v>2.23023864918569</v>
      </c>
      <c r="AE293" s="18">
        <v>5.97857961799384</v>
      </c>
      <c r="AF293" s="18">
        <v>9.5252284064198403</v>
      </c>
      <c r="AG293" s="18">
        <v>14.876152136224899</v>
      </c>
      <c r="AH293" s="18">
        <v>111.656850210455</v>
      </c>
      <c r="AI293" s="18">
        <v>1.1047125864020899</v>
      </c>
      <c r="AJ293" s="18">
        <v>14.3295635321199</v>
      </c>
      <c r="AK293" s="18">
        <v>162.06900313094701</v>
      </c>
      <c r="AL293" s="19">
        <v>140.584054211872</v>
      </c>
    </row>
    <row r="294" spans="1:38" ht="16">
      <c r="A294" s="131"/>
      <c r="B294" s="1">
        <v>19.881305637982202</v>
      </c>
      <c r="C294" s="1">
        <v>13.353115727003001</v>
      </c>
      <c r="D294" s="1">
        <v>12.1661721068249</v>
      </c>
      <c r="E294" s="1">
        <v>14.8367952522255</v>
      </c>
      <c r="F294" s="1">
        <v>21.068249258160201</v>
      </c>
      <c r="G294" s="1">
        <v>8.9020771513353107</v>
      </c>
      <c r="H294" s="1">
        <v>8.6053412462908003</v>
      </c>
      <c r="I294" s="1">
        <v>1.1869436201780399</v>
      </c>
      <c r="K294" s="10"/>
      <c r="L294" s="17">
        <v>22.2702189022197</v>
      </c>
      <c r="M294" s="17">
        <v>0.19945232970699001</v>
      </c>
      <c r="N294" s="17">
        <v>19.097620023206499</v>
      </c>
      <c r="O294" s="17">
        <v>6.7000378676054101E-2</v>
      </c>
      <c r="P294" s="17">
        <v>17.287410552101299</v>
      </c>
      <c r="Q294" s="17">
        <v>1.0617525053973</v>
      </c>
      <c r="R294" s="17">
        <v>12.830143374910801</v>
      </c>
      <c r="S294" s="17">
        <v>1.3469643800104101</v>
      </c>
      <c r="T294" s="17">
        <v>20.037647039110698</v>
      </c>
      <c r="U294" s="17">
        <v>7.8900299891653203E-2</v>
      </c>
      <c r="V294" s="17">
        <v>0.66872159116582297</v>
      </c>
      <c r="W294" s="17">
        <v>5.0541686236027701</v>
      </c>
      <c r="X294" s="17">
        <v>41.367838925426199</v>
      </c>
      <c r="Y294" s="17">
        <v>18.548615387205601</v>
      </c>
      <c r="Z294" s="17">
        <v>39.937645008800502</v>
      </c>
      <c r="AA294" s="17">
        <v>0.145900678567707</v>
      </c>
      <c r="AB294" s="17">
        <v>34.214754794031897</v>
      </c>
      <c r="AC294" s="17">
        <v>5.7228902147685901</v>
      </c>
      <c r="AD294" s="17">
        <v>2.23023864918569</v>
      </c>
      <c r="AE294" s="17">
        <v>5.97857961799384</v>
      </c>
      <c r="AF294" s="17">
        <v>9.5252284064198403</v>
      </c>
      <c r="AG294" s="17">
        <v>14.876152136224899</v>
      </c>
      <c r="AH294" s="17">
        <v>111.656850210455</v>
      </c>
      <c r="AI294" s="17">
        <v>1.1047125864020899</v>
      </c>
      <c r="AJ294" s="17">
        <v>14.3295635321199</v>
      </c>
      <c r="AK294" s="17">
        <v>162.06900313094701</v>
      </c>
      <c r="AL294" s="41">
        <v>140.584054211872</v>
      </c>
    </row>
    <row r="295" spans="1:38" ht="16">
      <c r="A295" s="131"/>
      <c r="B295" s="1">
        <v>23.933649289099499</v>
      </c>
      <c r="C295" s="1">
        <v>3.7914691943127998</v>
      </c>
      <c r="D295" s="1">
        <v>11.137440758293801</v>
      </c>
      <c r="E295" s="1">
        <v>22.037914691943101</v>
      </c>
      <c r="F295" s="1">
        <v>19.1943127962085</v>
      </c>
      <c r="G295" s="1">
        <v>7.5829383886255899</v>
      </c>
      <c r="H295" s="1">
        <v>10.6635071090047</v>
      </c>
      <c r="I295" s="1">
        <v>1.6587677725118499</v>
      </c>
      <c r="K295" s="10"/>
      <c r="L295" s="17">
        <v>22.2702189022197</v>
      </c>
      <c r="M295" s="17">
        <v>0.19945232970699001</v>
      </c>
      <c r="N295" s="17">
        <v>19.097620023206499</v>
      </c>
      <c r="O295" s="17">
        <v>6.7000378676054101E-2</v>
      </c>
      <c r="P295" s="17">
        <v>17.287410552101299</v>
      </c>
      <c r="Q295" s="17">
        <v>1.0617525053973</v>
      </c>
      <c r="R295" s="17">
        <v>12.830143374910801</v>
      </c>
      <c r="S295" s="17">
        <v>1.3469643800104101</v>
      </c>
      <c r="T295" s="17">
        <v>20.037647039110698</v>
      </c>
      <c r="U295" s="17">
        <v>7.8900299891653203E-2</v>
      </c>
      <c r="V295" s="17">
        <v>0.66872159116582297</v>
      </c>
      <c r="W295" s="17">
        <v>5.0541686236027701</v>
      </c>
      <c r="X295" s="17">
        <v>41.367838925426199</v>
      </c>
      <c r="Y295" s="17">
        <v>18.548615387205601</v>
      </c>
      <c r="Z295" s="17">
        <v>39.937645008800502</v>
      </c>
      <c r="AA295" s="17">
        <v>0.145900678567707</v>
      </c>
      <c r="AB295" s="17">
        <v>34.214754794031897</v>
      </c>
      <c r="AC295" s="17">
        <v>5.7228902147685901</v>
      </c>
      <c r="AD295" s="17">
        <v>2.23023864918569</v>
      </c>
      <c r="AE295" s="17">
        <v>5.97857961799384</v>
      </c>
      <c r="AF295" s="17">
        <v>9.5252284064198403</v>
      </c>
      <c r="AG295" s="17">
        <v>14.876152136224899</v>
      </c>
      <c r="AH295" s="17">
        <v>111.656850210455</v>
      </c>
      <c r="AI295" s="17">
        <v>1.1047125864020899</v>
      </c>
      <c r="AJ295" s="17">
        <v>14.3295635321199</v>
      </c>
      <c r="AK295" s="17">
        <v>162.06900313094701</v>
      </c>
      <c r="AL295" s="41">
        <v>140.584054211872</v>
      </c>
    </row>
    <row r="296" spans="1:38" ht="16">
      <c r="A296" s="131"/>
      <c r="B296" s="1">
        <v>20.740740740740701</v>
      </c>
      <c r="C296" s="1">
        <v>9.1358024691358004</v>
      </c>
      <c r="D296" s="1">
        <v>11.851851851851899</v>
      </c>
      <c r="E296" s="1">
        <v>20</v>
      </c>
      <c r="F296" s="1">
        <v>19.7530864197531</v>
      </c>
      <c r="G296" s="1">
        <v>8.8888888888888893</v>
      </c>
      <c r="H296" s="1">
        <v>8.6419753086419693</v>
      </c>
      <c r="I296" s="1">
        <v>0.98765432098765404</v>
      </c>
      <c r="K296" s="30"/>
      <c r="L296" s="20">
        <v>22.2702189022197</v>
      </c>
      <c r="M296" s="20">
        <v>0.19945232970699001</v>
      </c>
      <c r="N296" s="20">
        <v>19.097620023206499</v>
      </c>
      <c r="O296" s="20">
        <v>6.7000378676054101E-2</v>
      </c>
      <c r="P296" s="20">
        <v>17.287410552101299</v>
      </c>
      <c r="Q296" s="20">
        <v>1.0617525053973</v>
      </c>
      <c r="R296" s="20">
        <v>12.830143374910801</v>
      </c>
      <c r="S296" s="20">
        <v>1.3469643800104101</v>
      </c>
      <c r="T296" s="20">
        <v>20.037647039110698</v>
      </c>
      <c r="U296" s="20">
        <v>7.8900299891653203E-2</v>
      </c>
      <c r="V296" s="20">
        <v>0.66872159116582297</v>
      </c>
      <c r="W296" s="20">
        <v>5.0541686236027701</v>
      </c>
      <c r="X296" s="20">
        <v>41.367838925426199</v>
      </c>
      <c r="Y296" s="20">
        <v>18.548615387205601</v>
      </c>
      <c r="Z296" s="20">
        <v>39.937645008800502</v>
      </c>
      <c r="AA296" s="20">
        <v>0.145900678567707</v>
      </c>
      <c r="AB296" s="20">
        <v>34.214754794031897</v>
      </c>
      <c r="AC296" s="20">
        <v>5.7228902147685901</v>
      </c>
      <c r="AD296" s="20">
        <v>2.23023864918569</v>
      </c>
      <c r="AE296" s="20">
        <v>5.97857961799384</v>
      </c>
      <c r="AF296" s="20">
        <v>9.5252284064198403</v>
      </c>
      <c r="AG296" s="20">
        <v>14.876152136224899</v>
      </c>
      <c r="AH296" s="20">
        <v>111.656850210455</v>
      </c>
      <c r="AI296" s="20">
        <v>1.1047125864020899</v>
      </c>
      <c r="AJ296" s="20">
        <v>14.3295635321199</v>
      </c>
      <c r="AK296" s="20">
        <v>162.06900313094701</v>
      </c>
      <c r="AL296" s="42">
        <v>140.584054211872</v>
      </c>
    </row>
    <row r="297" spans="1:38">
      <c r="A297" s="23" t="s">
        <v>38</v>
      </c>
      <c r="B297" s="24">
        <f t="shared" ref="B297:I297" si="44">AVERAGE(B288:B296)</f>
        <v>23.213618824252748</v>
      </c>
      <c r="C297" s="24">
        <f t="shared" si="44"/>
        <v>8.2797978867648627</v>
      </c>
      <c r="D297" s="24">
        <f t="shared" si="44"/>
        <v>9.0875830858253561</v>
      </c>
      <c r="E297" s="24">
        <f t="shared" si="44"/>
        <v>18.070972337444669</v>
      </c>
      <c r="F297" s="24">
        <f t="shared" si="44"/>
        <v>22.081716839242542</v>
      </c>
      <c r="G297" s="24">
        <f t="shared" si="44"/>
        <v>9.3739945702453866</v>
      </c>
      <c r="H297" s="24">
        <f t="shared" si="44"/>
        <v>8.5664729569648319</v>
      </c>
      <c r="I297" s="24">
        <f t="shared" si="44"/>
        <v>1.3258434992595962</v>
      </c>
    </row>
    <row r="298" spans="1:38">
      <c r="A298" s="2" t="s">
        <v>39</v>
      </c>
      <c r="B298" s="24">
        <f t="shared" ref="B298:I298" si="45">STDEV(B288:B296)</f>
        <v>2.4792346627480213</v>
      </c>
      <c r="C298" s="24">
        <f t="shared" si="45"/>
        <v>3.9567251482856904</v>
      </c>
      <c r="D298" s="24">
        <f t="shared" si="45"/>
        <v>2.4830200796314954</v>
      </c>
      <c r="E298" s="24">
        <f t="shared" si="45"/>
        <v>2.6182034451615226</v>
      </c>
      <c r="F298" s="24">
        <f t="shared" si="45"/>
        <v>2.0315753042597158</v>
      </c>
      <c r="G298" s="24">
        <f t="shared" si="45"/>
        <v>1.4092812028744774</v>
      </c>
      <c r="H298" s="24">
        <f t="shared" si="45"/>
        <v>1.4236043988379146</v>
      </c>
      <c r="I298" s="24">
        <f t="shared" si="45"/>
        <v>0.74972413787387637</v>
      </c>
    </row>
    <row r="300" spans="1:38" ht="16">
      <c r="A300" s="131" t="s">
        <v>63</v>
      </c>
      <c r="B300" s="1">
        <v>20.8860759493671</v>
      </c>
      <c r="C300" s="1">
        <v>14.5569620253165</v>
      </c>
      <c r="D300" s="1">
        <v>10.126582278480999</v>
      </c>
      <c r="E300" s="1">
        <v>14.873417721519001</v>
      </c>
      <c r="F300" s="1">
        <v>19.3037974683544</v>
      </c>
      <c r="G300" s="1">
        <v>10.4430379746835</v>
      </c>
      <c r="H300" s="1">
        <v>8.8607594936708907</v>
      </c>
      <c r="I300" s="1">
        <v>0.949367088607595</v>
      </c>
      <c r="K300" s="13"/>
      <c r="L300" s="43">
        <v>23.309457315032901</v>
      </c>
      <c r="M300" s="43">
        <v>0.287356043424424</v>
      </c>
      <c r="N300" s="43">
        <v>16.199766153980701</v>
      </c>
      <c r="O300" s="43">
        <v>6.0828429000908901E-2</v>
      </c>
      <c r="P300" s="43">
        <v>18.201729208648</v>
      </c>
      <c r="Q300" s="43">
        <v>1.25021731679381</v>
      </c>
      <c r="R300" s="43">
        <v>14.005793285293899</v>
      </c>
      <c r="S300" s="43">
        <v>2.0007775978161302</v>
      </c>
      <c r="T300" s="43">
        <v>18.8988104046343</v>
      </c>
      <c r="U300" s="43">
        <v>0.10436286632296</v>
      </c>
      <c r="V300" s="43">
        <v>0.65082720991811804</v>
      </c>
      <c r="W300" s="43">
        <v>5.03007416913377</v>
      </c>
      <c r="X300" s="43">
        <v>39.509223469013598</v>
      </c>
      <c r="Y300" s="43">
        <v>19.7393025688663</v>
      </c>
      <c r="Z300" s="43">
        <v>40.586282666796201</v>
      </c>
      <c r="AA300" s="43">
        <v>0.165191295323869</v>
      </c>
      <c r="AB300" s="43">
        <v>34.905381287744298</v>
      </c>
      <c r="AC300" s="43">
        <v>5.6809013790518899</v>
      </c>
      <c r="AD300" s="43">
        <v>2.0015511354149602</v>
      </c>
      <c r="AE300" s="43">
        <v>6.1443385404394899</v>
      </c>
      <c r="AF300" s="43">
        <v>7.0001749822576098</v>
      </c>
      <c r="AG300" s="43">
        <v>9.4457327117529495</v>
      </c>
      <c r="AH300" s="43">
        <v>81.116990049187393</v>
      </c>
      <c r="AI300" s="43">
        <v>0.89001248003864797</v>
      </c>
      <c r="AJ300" s="43">
        <v>13.9970970627952</v>
      </c>
      <c r="AK300" s="43">
        <v>162.78304461583301</v>
      </c>
      <c r="AL300" s="44">
        <v>138.24162927626401</v>
      </c>
    </row>
    <row r="301" spans="1:38" ht="16">
      <c r="A301" s="131"/>
      <c r="B301" s="1">
        <v>17.628205128205099</v>
      </c>
      <c r="C301" s="1">
        <v>13.1410256410256</v>
      </c>
      <c r="D301" s="1">
        <v>8.0128205128205092</v>
      </c>
      <c r="E301" s="1">
        <v>13.782051282051301</v>
      </c>
      <c r="F301" s="1">
        <v>24.3589743589744</v>
      </c>
      <c r="G301" s="1">
        <v>13.1410256410256</v>
      </c>
      <c r="H301" s="1">
        <v>8.9743589743589691</v>
      </c>
      <c r="I301" s="1">
        <v>0.96153846153846201</v>
      </c>
      <c r="K301" s="10"/>
      <c r="L301" s="17">
        <v>23.309457315032901</v>
      </c>
      <c r="M301" s="17">
        <v>0.287356043424424</v>
      </c>
      <c r="N301" s="17">
        <v>16.199766153980701</v>
      </c>
      <c r="O301" s="17">
        <v>6.0828429000908901E-2</v>
      </c>
      <c r="P301" s="17">
        <v>18.201729208648</v>
      </c>
      <c r="Q301" s="17">
        <v>1.25021731679381</v>
      </c>
      <c r="R301" s="17">
        <v>14.005793285293899</v>
      </c>
      <c r="S301" s="17">
        <v>2.0007775978161302</v>
      </c>
      <c r="T301" s="17">
        <v>18.8988104046343</v>
      </c>
      <c r="U301" s="17">
        <v>0.10436286632296</v>
      </c>
      <c r="V301" s="17">
        <v>0.65082720991811804</v>
      </c>
      <c r="W301" s="17">
        <v>5.03007416913377</v>
      </c>
      <c r="X301" s="17">
        <v>39.509223469013598</v>
      </c>
      <c r="Y301" s="17">
        <v>19.7393025688663</v>
      </c>
      <c r="Z301" s="17">
        <v>40.586282666796201</v>
      </c>
      <c r="AA301" s="17">
        <v>0.165191295323869</v>
      </c>
      <c r="AB301" s="17">
        <v>34.905381287744298</v>
      </c>
      <c r="AC301" s="17">
        <v>5.6809013790518899</v>
      </c>
      <c r="AD301" s="17">
        <v>2.0015511354149602</v>
      </c>
      <c r="AE301" s="17">
        <v>6.1443385404394899</v>
      </c>
      <c r="AF301" s="17">
        <v>7.0001749822576098</v>
      </c>
      <c r="AG301" s="17">
        <v>9.4457327117529495</v>
      </c>
      <c r="AH301" s="17">
        <v>81.116990049187393</v>
      </c>
      <c r="AI301" s="17">
        <v>0.89001248003864797</v>
      </c>
      <c r="AJ301" s="17">
        <v>13.9970970627952</v>
      </c>
      <c r="AK301" s="17">
        <v>162.78304461583301</v>
      </c>
      <c r="AL301" s="41">
        <v>138.24162927626401</v>
      </c>
    </row>
    <row r="302" spans="1:38" ht="16">
      <c r="A302" s="131"/>
      <c r="B302" s="1">
        <v>17.5</v>
      </c>
      <c r="C302" s="1">
        <v>12.1875</v>
      </c>
      <c r="D302" s="1">
        <v>11.25</v>
      </c>
      <c r="E302" s="1">
        <v>13.125</v>
      </c>
      <c r="F302" s="1">
        <v>20.9375</v>
      </c>
      <c r="G302" s="1">
        <v>12.1875</v>
      </c>
      <c r="H302" s="1">
        <v>11.5625</v>
      </c>
      <c r="I302" s="1">
        <v>1.25</v>
      </c>
      <c r="K302" s="10"/>
      <c r="L302" s="17">
        <v>23.309457315032901</v>
      </c>
      <c r="M302" s="17">
        <v>0.287356043424424</v>
      </c>
      <c r="N302" s="17">
        <v>16.199766153980701</v>
      </c>
      <c r="O302" s="17">
        <v>6.0828429000908901E-2</v>
      </c>
      <c r="P302" s="17">
        <v>18.201729208648</v>
      </c>
      <c r="Q302" s="17">
        <v>1.25021731679381</v>
      </c>
      <c r="R302" s="17">
        <v>14.005793285293899</v>
      </c>
      <c r="S302" s="17">
        <v>2.0007775978161302</v>
      </c>
      <c r="T302" s="17">
        <v>18.8988104046343</v>
      </c>
      <c r="U302" s="17">
        <v>0.10436286632296</v>
      </c>
      <c r="V302" s="17">
        <v>0.65082720991811804</v>
      </c>
      <c r="W302" s="17">
        <v>5.03007416913377</v>
      </c>
      <c r="X302" s="17">
        <v>39.509223469013598</v>
      </c>
      <c r="Y302" s="17">
        <v>19.7393025688663</v>
      </c>
      <c r="Z302" s="17">
        <v>40.586282666796201</v>
      </c>
      <c r="AA302" s="17">
        <v>0.165191295323869</v>
      </c>
      <c r="AB302" s="17">
        <v>34.905381287744298</v>
      </c>
      <c r="AC302" s="17">
        <v>5.6809013790518899</v>
      </c>
      <c r="AD302" s="17">
        <v>2.0015511354149602</v>
      </c>
      <c r="AE302" s="17">
        <v>6.1443385404394899</v>
      </c>
      <c r="AF302" s="17">
        <v>7.0001749822576098</v>
      </c>
      <c r="AG302" s="17">
        <v>9.4457327117529495</v>
      </c>
      <c r="AH302" s="17">
        <v>81.116990049187393</v>
      </c>
      <c r="AI302" s="17">
        <v>0.89001248003864797</v>
      </c>
      <c r="AJ302" s="17">
        <v>13.9970970627952</v>
      </c>
      <c r="AK302" s="17">
        <v>162.78304461583301</v>
      </c>
      <c r="AL302" s="41">
        <v>138.24162927626401</v>
      </c>
    </row>
    <row r="303" spans="1:38" ht="16">
      <c r="A303" s="131"/>
      <c r="B303" s="1">
        <v>25.6476683937824</v>
      </c>
      <c r="C303" s="1">
        <v>4.4041450777202096</v>
      </c>
      <c r="D303" s="1">
        <v>5.95854922279793</v>
      </c>
      <c r="E303" s="1">
        <v>19.689119170984501</v>
      </c>
      <c r="F303" s="1">
        <v>21.502590673575099</v>
      </c>
      <c r="G303" s="1">
        <v>12.435233160621801</v>
      </c>
      <c r="H303" s="1">
        <v>9.5854922279792696</v>
      </c>
      <c r="I303" s="1">
        <v>0.77720207253885998</v>
      </c>
      <c r="K303" s="10"/>
      <c r="L303" s="17">
        <v>23.309457315032901</v>
      </c>
      <c r="M303" s="17">
        <v>0.287356043424424</v>
      </c>
      <c r="N303" s="17">
        <v>16.199766153980701</v>
      </c>
      <c r="O303" s="17">
        <v>6.0828429000908901E-2</v>
      </c>
      <c r="P303" s="17">
        <v>18.201729208648</v>
      </c>
      <c r="Q303" s="17">
        <v>1.25021731679381</v>
      </c>
      <c r="R303" s="17">
        <v>14.005793285293899</v>
      </c>
      <c r="S303" s="17">
        <v>2.0007775978161302</v>
      </c>
      <c r="T303" s="17">
        <v>18.8988104046343</v>
      </c>
      <c r="U303" s="17">
        <v>0.10436286632296</v>
      </c>
      <c r="V303" s="17">
        <v>0.65082720991811804</v>
      </c>
      <c r="W303" s="17">
        <v>5.03007416913377</v>
      </c>
      <c r="X303" s="17">
        <v>39.509223469013598</v>
      </c>
      <c r="Y303" s="17">
        <v>19.7393025688663</v>
      </c>
      <c r="Z303" s="17">
        <v>40.586282666796201</v>
      </c>
      <c r="AA303" s="17">
        <v>0.165191295323869</v>
      </c>
      <c r="AB303" s="17">
        <v>34.905381287744298</v>
      </c>
      <c r="AC303" s="17">
        <v>5.6809013790518899</v>
      </c>
      <c r="AD303" s="17">
        <v>2.0015511354149602</v>
      </c>
      <c r="AE303" s="17">
        <v>6.1443385404394899</v>
      </c>
      <c r="AF303" s="17">
        <v>7.0001749822576098</v>
      </c>
      <c r="AG303" s="17">
        <v>9.4457327117529495</v>
      </c>
      <c r="AH303" s="17">
        <v>81.116990049187393</v>
      </c>
      <c r="AI303" s="17">
        <v>0.89001248003864797</v>
      </c>
      <c r="AJ303" s="17">
        <v>13.9970970627952</v>
      </c>
      <c r="AK303" s="17">
        <v>162.78304461583301</v>
      </c>
      <c r="AL303" s="41">
        <v>138.24162927626401</v>
      </c>
    </row>
    <row r="304" spans="1:38" ht="16">
      <c r="A304" s="131"/>
      <c r="B304" s="1">
        <v>22.701149425287401</v>
      </c>
      <c r="C304" s="1">
        <v>3.73563218390805</v>
      </c>
      <c r="D304" s="1">
        <v>6.3218390804597702</v>
      </c>
      <c r="E304" s="1">
        <v>24.137931034482801</v>
      </c>
      <c r="F304" s="1">
        <v>22.413793103448299</v>
      </c>
      <c r="G304" s="1">
        <v>12.643678160919499</v>
      </c>
      <c r="H304" s="1">
        <v>6.3218390804597702</v>
      </c>
      <c r="I304" s="1">
        <v>1.72413793103448</v>
      </c>
      <c r="K304" s="10"/>
      <c r="L304" s="17">
        <v>23.309457315032901</v>
      </c>
      <c r="M304" s="17">
        <v>0.287356043424424</v>
      </c>
      <c r="N304" s="17">
        <v>16.199766153980701</v>
      </c>
      <c r="O304" s="17">
        <v>6.0828429000908901E-2</v>
      </c>
      <c r="P304" s="17">
        <v>18.201729208648</v>
      </c>
      <c r="Q304" s="17">
        <v>1.25021731679381</v>
      </c>
      <c r="R304" s="17">
        <v>14.005793285293899</v>
      </c>
      <c r="S304" s="17">
        <v>2.0007775978161302</v>
      </c>
      <c r="T304" s="17">
        <v>18.8988104046343</v>
      </c>
      <c r="U304" s="17">
        <v>0.10436286632296</v>
      </c>
      <c r="V304" s="17">
        <v>0.65082720991811804</v>
      </c>
      <c r="W304" s="17">
        <v>5.03007416913377</v>
      </c>
      <c r="X304" s="17">
        <v>39.509223469013598</v>
      </c>
      <c r="Y304" s="17">
        <v>19.7393025688663</v>
      </c>
      <c r="Z304" s="17">
        <v>40.586282666796201</v>
      </c>
      <c r="AA304" s="17">
        <v>0.165191295323869</v>
      </c>
      <c r="AB304" s="17">
        <v>34.905381287744298</v>
      </c>
      <c r="AC304" s="17">
        <v>5.6809013790518899</v>
      </c>
      <c r="AD304" s="17">
        <v>2.0015511354149602</v>
      </c>
      <c r="AE304" s="17">
        <v>6.1443385404394899</v>
      </c>
      <c r="AF304" s="17">
        <v>7.0001749822576098</v>
      </c>
      <c r="AG304" s="17">
        <v>9.4457327117529495</v>
      </c>
      <c r="AH304" s="17">
        <v>81.116990049187393</v>
      </c>
      <c r="AI304" s="17">
        <v>0.89001248003864797</v>
      </c>
      <c r="AJ304" s="17">
        <v>13.9970970627952</v>
      </c>
      <c r="AK304" s="17">
        <v>162.78304461583301</v>
      </c>
      <c r="AL304" s="41">
        <v>138.24162927626401</v>
      </c>
    </row>
    <row r="305" spans="1:38" ht="16">
      <c r="A305" s="131"/>
      <c r="B305" s="1">
        <v>21.763085399449</v>
      </c>
      <c r="C305" s="1">
        <v>3.30578512396694</v>
      </c>
      <c r="D305" s="1">
        <v>6.3360881542699703</v>
      </c>
      <c r="E305" s="1">
        <v>19.559228650137701</v>
      </c>
      <c r="F305" s="1">
        <v>23.4159779614325</v>
      </c>
      <c r="G305" s="1">
        <v>13.223140495867799</v>
      </c>
      <c r="H305" s="1">
        <v>11.0192837465565</v>
      </c>
      <c r="I305" s="1">
        <v>1.37741046831956</v>
      </c>
      <c r="K305" s="10"/>
      <c r="L305" s="17">
        <v>23.309457315032901</v>
      </c>
      <c r="M305" s="17">
        <v>0.287356043424424</v>
      </c>
      <c r="N305" s="17">
        <v>16.199766153980701</v>
      </c>
      <c r="O305" s="17">
        <v>6.0828429000908901E-2</v>
      </c>
      <c r="P305" s="17">
        <v>18.201729208648</v>
      </c>
      <c r="Q305" s="17">
        <v>1.25021731679381</v>
      </c>
      <c r="R305" s="17">
        <v>14.005793285293899</v>
      </c>
      <c r="S305" s="17">
        <v>2.0007775978161302</v>
      </c>
      <c r="T305" s="17">
        <v>18.8988104046343</v>
      </c>
      <c r="U305" s="17">
        <v>0.10436286632296</v>
      </c>
      <c r="V305" s="17">
        <v>0.65082720991811804</v>
      </c>
      <c r="W305" s="17">
        <v>5.03007416913377</v>
      </c>
      <c r="X305" s="17">
        <v>39.509223469013598</v>
      </c>
      <c r="Y305" s="17">
        <v>19.7393025688663</v>
      </c>
      <c r="Z305" s="17">
        <v>40.586282666796201</v>
      </c>
      <c r="AA305" s="17">
        <v>0.165191295323869</v>
      </c>
      <c r="AB305" s="17">
        <v>34.905381287744298</v>
      </c>
      <c r="AC305" s="17">
        <v>5.6809013790518899</v>
      </c>
      <c r="AD305" s="17">
        <v>2.0015511354149602</v>
      </c>
      <c r="AE305" s="17">
        <v>6.1443385404394899</v>
      </c>
      <c r="AF305" s="17">
        <v>7.0001749822576098</v>
      </c>
      <c r="AG305" s="17">
        <v>9.4457327117529495</v>
      </c>
      <c r="AH305" s="17">
        <v>81.116990049187393</v>
      </c>
      <c r="AI305" s="17">
        <v>0.89001248003864797</v>
      </c>
      <c r="AJ305" s="17">
        <v>13.9970970627952</v>
      </c>
      <c r="AK305" s="17">
        <v>162.78304461583301</v>
      </c>
      <c r="AL305" s="41">
        <v>138.24162927626401</v>
      </c>
    </row>
    <row r="306" spans="1:38" ht="16">
      <c r="A306" s="131"/>
      <c r="B306" s="1">
        <v>26.627218934911198</v>
      </c>
      <c r="C306" s="1">
        <v>8.8757396449704107</v>
      </c>
      <c r="D306" s="1">
        <v>2.9585798816567999</v>
      </c>
      <c r="E306" s="1">
        <v>26.627218934911198</v>
      </c>
      <c r="F306" s="1">
        <v>21.0059171597633</v>
      </c>
      <c r="G306" s="1">
        <v>6.8047337278106497</v>
      </c>
      <c r="H306" s="1">
        <v>6.2130177514792901</v>
      </c>
      <c r="I306" s="1">
        <v>0.88757396449704096</v>
      </c>
      <c r="K306" s="10"/>
      <c r="L306" s="17">
        <v>23.309457315032901</v>
      </c>
      <c r="M306" s="17">
        <v>0.287356043424424</v>
      </c>
      <c r="N306" s="17">
        <v>16.199766153980701</v>
      </c>
      <c r="O306" s="17">
        <v>6.0828429000908901E-2</v>
      </c>
      <c r="P306" s="17">
        <v>18.201729208648</v>
      </c>
      <c r="Q306" s="17">
        <v>1.25021731679381</v>
      </c>
      <c r="R306" s="17">
        <v>14.005793285293899</v>
      </c>
      <c r="S306" s="17">
        <v>2.0007775978161302</v>
      </c>
      <c r="T306" s="17">
        <v>18.8988104046343</v>
      </c>
      <c r="U306" s="17">
        <v>0.10436286632296</v>
      </c>
      <c r="V306" s="17">
        <v>0.65082720991811804</v>
      </c>
      <c r="W306" s="17">
        <v>5.03007416913377</v>
      </c>
      <c r="X306" s="17">
        <v>39.509223469013598</v>
      </c>
      <c r="Y306" s="17">
        <v>19.7393025688663</v>
      </c>
      <c r="Z306" s="17">
        <v>40.586282666796201</v>
      </c>
      <c r="AA306" s="17">
        <v>0.165191295323869</v>
      </c>
      <c r="AB306" s="17">
        <v>34.905381287744298</v>
      </c>
      <c r="AC306" s="17">
        <v>5.6809013790518899</v>
      </c>
      <c r="AD306" s="17">
        <v>2.0015511354149602</v>
      </c>
      <c r="AE306" s="17">
        <v>6.1443385404394899</v>
      </c>
      <c r="AF306" s="17">
        <v>7.0001749822576098</v>
      </c>
      <c r="AG306" s="17">
        <v>9.4457327117529495</v>
      </c>
      <c r="AH306" s="17">
        <v>81.116990049187393</v>
      </c>
      <c r="AI306" s="17">
        <v>0.89001248003864797</v>
      </c>
      <c r="AJ306" s="17">
        <v>13.9970970627952</v>
      </c>
      <c r="AK306" s="17">
        <v>162.78304461583301</v>
      </c>
      <c r="AL306" s="41">
        <v>138.24162927626401</v>
      </c>
    </row>
    <row r="307" spans="1:38" ht="16">
      <c r="A307" s="131"/>
      <c r="B307" s="1">
        <v>24.0687679083095</v>
      </c>
      <c r="C307" s="1">
        <v>6.0171919770773599</v>
      </c>
      <c r="D307" s="1">
        <v>4.5845272206303704</v>
      </c>
      <c r="E307" s="1">
        <v>25.787965616045799</v>
      </c>
      <c r="F307" s="1">
        <v>21.2034383954155</v>
      </c>
      <c r="G307" s="1">
        <v>10.028653295128899</v>
      </c>
      <c r="H307" s="1">
        <v>7.44985673352436</v>
      </c>
      <c r="I307" s="1">
        <v>0.85959885386819501</v>
      </c>
      <c r="K307" s="10"/>
      <c r="L307" s="17">
        <v>23.309457315032901</v>
      </c>
      <c r="M307" s="17">
        <v>0.287356043424424</v>
      </c>
      <c r="N307" s="17">
        <v>16.199766153980701</v>
      </c>
      <c r="O307" s="17">
        <v>6.0828429000908901E-2</v>
      </c>
      <c r="P307" s="17">
        <v>18.201729208648</v>
      </c>
      <c r="Q307" s="17">
        <v>1.25021731679381</v>
      </c>
      <c r="R307" s="17">
        <v>14.005793285293899</v>
      </c>
      <c r="S307" s="17">
        <v>2.0007775978161302</v>
      </c>
      <c r="T307" s="17">
        <v>18.8988104046343</v>
      </c>
      <c r="U307" s="17">
        <v>0.10436286632296</v>
      </c>
      <c r="V307" s="17">
        <v>0.65082720991811804</v>
      </c>
      <c r="W307" s="17">
        <v>5.03007416913377</v>
      </c>
      <c r="X307" s="17">
        <v>39.509223469013598</v>
      </c>
      <c r="Y307" s="17">
        <v>19.7393025688663</v>
      </c>
      <c r="Z307" s="17">
        <v>40.586282666796201</v>
      </c>
      <c r="AA307" s="17">
        <v>0.165191295323869</v>
      </c>
      <c r="AB307" s="17">
        <v>34.905381287744298</v>
      </c>
      <c r="AC307" s="17">
        <v>5.6809013790518899</v>
      </c>
      <c r="AD307" s="17">
        <v>2.0015511354149602</v>
      </c>
      <c r="AE307" s="17">
        <v>6.1443385404394899</v>
      </c>
      <c r="AF307" s="17">
        <v>7.0001749822576098</v>
      </c>
      <c r="AG307" s="17">
        <v>9.4457327117529495</v>
      </c>
      <c r="AH307" s="17">
        <v>81.116990049187393</v>
      </c>
      <c r="AI307" s="17">
        <v>0.89001248003864797</v>
      </c>
      <c r="AJ307" s="17">
        <v>13.9970970627952</v>
      </c>
      <c r="AK307" s="17">
        <v>162.78304461583301</v>
      </c>
      <c r="AL307" s="41">
        <v>138.24162927626401</v>
      </c>
    </row>
    <row r="308" spans="1:38" ht="16">
      <c r="A308" s="131"/>
      <c r="B308" s="1">
        <v>26.237623762376199</v>
      </c>
      <c r="C308" s="1">
        <v>4.7029702970297</v>
      </c>
      <c r="D308" s="1">
        <v>8.6633663366336595</v>
      </c>
      <c r="E308" s="1">
        <v>20.049504950494999</v>
      </c>
      <c r="F308" s="1">
        <v>21.782178217821802</v>
      </c>
      <c r="G308" s="1">
        <v>8.4158415841584198</v>
      </c>
      <c r="H308" s="1">
        <v>8.9108910891089099</v>
      </c>
      <c r="I308" s="1">
        <v>1.2376237623762401</v>
      </c>
      <c r="K308" s="30"/>
      <c r="L308" s="20">
        <v>23.309457315032901</v>
      </c>
      <c r="M308" s="20">
        <v>0.287356043424424</v>
      </c>
      <c r="N308" s="20">
        <v>16.199766153980701</v>
      </c>
      <c r="O308" s="20">
        <v>6.0828429000908901E-2</v>
      </c>
      <c r="P308" s="20">
        <v>18.201729208648</v>
      </c>
      <c r="Q308" s="20">
        <v>1.25021731679381</v>
      </c>
      <c r="R308" s="20">
        <v>14.005793285293899</v>
      </c>
      <c r="S308" s="20">
        <v>2.0007775978161302</v>
      </c>
      <c r="T308" s="20">
        <v>18.8988104046343</v>
      </c>
      <c r="U308" s="20">
        <v>0.10436286632296</v>
      </c>
      <c r="V308" s="20">
        <v>0.65082720991811804</v>
      </c>
      <c r="W308" s="20">
        <v>5.03007416913377</v>
      </c>
      <c r="X308" s="20">
        <v>39.509223469013598</v>
      </c>
      <c r="Y308" s="20">
        <v>19.7393025688663</v>
      </c>
      <c r="Z308" s="20">
        <v>40.586282666796201</v>
      </c>
      <c r="AA308" s="20">
        <v>0.165191295323869</v>
      </c>
      <c r="AB308" s="20">
        <v>34.905381287744298</v>
      </c>
      <c r="AC308" s="20">
        <v>5.6809013790518899</v>
      </c>
      <c r="AD308" s="20">
        <v>2.0015511354149602</v>
      </c>
      <c r="AE308" s="20">
        <v>6.1443385404394899</v>
      </c>
      <c r="AF308" s="20">
        <v>7.0001749822576098</v>
      </c>
      <c r="AG308" s="20">
        <v>9.4457327117529495</v>
      </c>
      <c r="AH308" s="20">
        <v>81.116990049187393</v>
      </c>
      <c r="AI308" s="20">
        <v>0.89001248003864797</v>
      </c>
      <c r="AJ308" s="20">
        <v>13.9970970627952</v>
      </c>
      <c r="AK308" s="20">
        <v>162.78304461583301</v>
      </c>
      <c r="AL308" s="42">
        <v>138.24162927626401</v>
      </c>
    </row>
    <row r="309" spans="1:38">
      <c r="A309" s="23" t="s">
        <v>38</v>
      </c>
      <c r="B309" s="24">
        <f t="shared" ref="B309:I309" si="46">AVERAGE(B300:B308)</f>
        <v>22.562199433520878</v>
      </c>
      <c r="C309" s="24">
        <f t="shared" si="46"/>
        <v>7.8807724412238622</v>
      </c>
      <c r="D309" s="24">
        <f t="shared" si="46"/>
        <v>7.1347058541944461</v>
      </c>
      <c r="E309" s="24">
        <f t="shared" si="46"/>
        <v>19.73682637340303</v>
      </c>
      <c r="F309" s="24">
        <f t="shared" si="46"/>
        <v>21.769351926531701</v>
      </c>
      <c r="G309" s="24">
        <f t="shared" si="46"/>
        <v>11.035871560024018</v>
      </c>
      <c r="H309" s="24">
        <f t="shared" si="46"/>
        <v>8.766444344126441</v>
      </c>
      <c r="I309" s="24">
        <f t="shared" si="46"/>
        <v>1.1138280669756038</v>
      </c>
    </row>
    <row r="310" spans="1:38">
      <c r="A310" s="2" t="s">
        <v>39</v>
      </c>
      <c r="B310" s="24">
        <f t="shared" ref="B310:I310" si="47">STDEV(B300:B308)</f>
        <v>3.4507324947250639</v>
      </c>
      <c r="C310" s="24">
        <f t="shared" si="47"/>
        <v>4.4095156513408913</v>
      </c>
      <c r="D310" s="24">
        <f t="shared" si="47"/>
        <v>2.6367637577770195</v>
      </c>
      <c r="E310" s="24">
        <f t="shared" si="47"/>
        <v>5.0796584646533187</v>
      </c>
      <c r="F310" s="24">
        <f t="shared" si="47"/>
        <v>1.4823199441028265</v>
      </c>
      <c r="G310" s="24">
        <f t="shared" si="47"/>
        <v>2.2698663739305331</v>
      </c>
      <c r="H310" s="24">
        <f t="shared" si="47"/>
        <v>1.8663643112525379</v>
      </c>
      <c r="I310" s="24">
        <f t="shared" si="47"/>
        <v>0.30724623495561704</v>
      </c>
    </row>
    <row r="312" spans="1:38" ht="16">
      <c r="A312" s="131" t="s">
        <v>64</v>
      </c>
      <c r="B312" s="1">
        <v>20.216606498194899</v>
      </c>
      <c r="C312" s="1">
        <v>15.162454873646199</v>
      </c>
      <c r="D312" s="1">
        <v>5.7761732851985599</v>
      </c>
      <c r="E312" s="1">
        <v>20.216606498194899</v>
      </c>
      <c r="F312" s="1">
        <v>19.855595667869999</v>
      </c>
      <c r="G312" s="1">
        <v>12.2743682310469</v>
      </c>
      <c r="H312" s="1">
        <v>5.7761732851985599</v>
      </c>
      <c r="I312" s="1">
        <v>0.72202166064981999</v>
      </c>
      <c r="K312" s="13"/>
      <c r="L312" s="43">
        <v>21.070777021786899</v>
      </c>
      <c r="M312" s="43">
        <v>0.26308694863853499</v>
      </c>
      <c r="N312" s="43">
        <v>19.220252356516198</v>
      </c>
      <c r="O312" s="43">
        <v>6.8527525628825997E-2</v>
      </c>
      <c r="P312" s="43">
        <v>16.430334236664301</v>
      </c>
      <c r="Q312" s="43">
        <v>1.05116349770416</v>
      </c>
      <c r="R312" s="43">
        <v>13.1910227800391</v>
      </c>
      <c r="S312" s="43">
        <v>1.9150864187765499</v>
      </c>
      <c r="T312" s="43">
        <v>20.6313623323306</v>
      </c>
      <c r="U312" s="43">
        <v>3.929810597649E-2</v>
      </c>
      <c r="V312" s="43">
        <v>0.54562286358289802</v>
      </c>
      <c r="W312" s="43">
        <v>5.5734659123553802</v>
      </c>
      <c r="X312" s="43">
        <v>40.291029378303101</v>
      </c>
      <c r="Y312" s="43">
        <v>17.744584683007002</v>
      </c>
      <c r="Z312" s="43">
        <v>41.8565603070846</v>
      </c>
      <c r="AA312" s="43">
        <v>0.107825631605316</v>
      </c>
      <c r="AB312" s="43">
        <v>35.737471531146298</v>
      </c>
      <c r="AC312" s="43">
        <v>6.1190887759382804</v>
      </c>
      <c r="AD312" s="43">
        <v>2.2706098845405802</v>
      </c>
      <c r="AE312" s="43">
        <v>5.8403257151088601</v>
      </c>
      <c r="AF312" s="43">
        <v>6.8879517136705397</v>
      </c>
      <c r="AG312" s="43">
        <v>10.7730711940983</v>
      </c>
      <c r="AH312" s="43">
        <v>80.090544707091496</v>
      </c>
      <c r="AI312" s="43">
        <v>1.1698028828668701</v>
      </c>
      <c r="AJ312" s="43">
        <v>14.619186887419801</v>
      </c>
      <c r="AK312" s="43">
        <v>168.56624862078399</v>
      </c>
      <c r="AL312" s="44">
        <v>147.85172404433001</v>
      </c>
    </row>
    <row r="313" spans="1:38" ht="16">
      <c r="A313" s="131"/>
      <c r="B313" s="1">
        <v>20.8955223880597</v>
      </c>
      <c r="C313" s="1">
        <v>19.1044776119403</v>
      </c>
      <c r="D313" s="1">
        <v>8.0597014925373092</v>
      </c>
      <c r="E313" s="1">
        <v>19.1044776119403</v>
      </c>
      <c r="F313" s="1">
        <v>17.910447761194</v>
      </c>
      <c r="G313" s="1">
        <v>8.0597014925373092</v>
      </c>
      <c r="H313" s="1">
        <v>6.2686567164179099</v>
      </c>
      <c r="I313" s="1">
        <v>0.59701492537313405</v>
      </c>
      <c r="K313" s="10"/>
      <c r="L313" s="17">
        <v>21.070777021786899</v>
      </c>
      <c r="M313" s="17">
        <v>0.26308694863853499</v>
      </c>
      <c r="N313" s="17">
        <v>19.220252356516198</v>
      </c>
      <c r="O313" s="17">
        <v>6.8527525628825997E-2</v>
      </c>
      <c r="P313" s="17">
        <v>16.430334236664301</v>
      </c>
      <c r="Q313" s="17">
        <v>1.05116349770416</v>
      </c>
      <c r="R313" s="17">
        <v>13.1910227800391</v>
      </c>
      <c r="S313" s="17">
        <v>1.9150864187765499</v>
      </c>
      <c r="T313" s="17">
        <v>20.6313623323306</v>
      </c>
      <c r="U313" s="17">
        <v>3.929810597649E-2</v>
      </c>
      <c r="V313" s="17">
        <v>0.54562286358289802</v>
      </c>
      <c r="W313" s="17">
        <v>5.5734659123553802</v>
      </c>
      <c r="X313" s="17">
        <v>40.291029378303101</v>
      </c>
      <c r="Y313" s="17">
        <v>17.744584683007002</v>
      </c>
      <c r="Z313" s="17">
        <v>41.8565603070846</v>
      </c>
      <c r="AA313" s="17">
        <v>0.107825631605316</v>
      </c>
      <c r="AB313" s="17">
        <v>35.737471531146298</v>
      </c>
      <c r="AC313" s="17">
        <v>6.1190887759382804</v>
      </c>
      <c r="AD313" s="17">
        <v>2.2706098845405802</v>
      </c>
      <c r="AE313" s="17">
        <v>5.8403257151088601</v>
      </c>
      <c r="AF313" s="17">
        <v>6.8879517136705397</v>
      </c>
      <c r="AG313" s="17">
        <v>10.7730711940983</v>
      </c>
      <c r="AH313" s="17">
        <v>80.090544707091496</v>
      </c>
      <c r="AI313" s="17">
        <v>1.1698028828668701</v>
      </c>
      <c r="AJ313" s="17">
        <v>14.619186887419801</v>
      </c>
      <c r="AK313" s="17">
        <v>168.56624862078399</v>
      </c>
      <c r="AL313" s="41">
        <v>147.85172404433001</v>
      </c>
    </row>
    <row r="314" spans="1:38" ht="16">
      <c r="A314" s="131"/>
      <c r="B314" s="1">
        <v>20.338983050847499</v>
      </c>
      <c r="C314" s="1">
        <v>15.9322033898305</v>
      </c>
      <c r="D314" s="1">
        <v>7.7966101694915304</v>
      </c>
      <c r="E314" s="1">
        <v>22.033898305084701</v>
      </c>
      <c r="F314" s="1">
        <v>18.983050847457601</v>
      </c>
      <c r="G314" s="1">
        <v>8.1355932203389791</v>
      </c>
      <c r="H314" s="1">
        <v>6.4406779661016902</v>
      </c>
      <c r="I314" s="1">
        <v>0.338983050847458</v>
      </c>
      <c r="K314" s="10"/>
      <c r="L314" s="17">
        <v>21.070777021786899</v>
      </c>
      <c r="M314" s="17">
        <v>0.26308694863853499</v>
      </c>
      <c r="N314" s="17">
        <v>19.220252356516198</v>
      </c>
      <c r="O314" s="17">
        <v>6.8527525628825997E-2</v>
      </c>
      <c r="P314" s="17">
        <v>16.430334236664301</v>
      </c>
      <c r="Q314" s="17">
        <v>1.05116349770416</v>
      </c>
      <c r="R314" s="17">
        <v>13.1910227800391</v>
      </c>
      <c r="S314" s="17">
        <v>1.9150864187765499</v>
      </c>
      <c r="T314" s="17">
        <v>20.6313623323306</v>
      </c>
      <c r="U314" s="17">
        <v>3.929810597649E-2</v>
      </c>
      <c r="V314" s="17">
        <v>0.54562286358289802</v>
      </c>
      <c r="W314" s="17">
        <v>5.5734659123553802</v>
      </c>
      <c r="X314" s="17">
        <v>40.291029378303101</v>
      </c>
      <c r="Y314" s="17">
        <v>17.744584683007002</v>
      </c>
      <c r="Z314" s="17">
        <v>41.8565603070846</v>
      </c>
      <c r="AA314" s="17">
        <v>0.107825631605316</v>
      </c>
      <c r="AB314" s="17">
        <v>35.737471531146298</v>
      </c>
      <c r="AC314" s="17">
        <v>6.1190887759382804</v>
      </c>
      <c r="AD314" s="17">
        <v>2.2706098845405802</v>
      </c>
      <c r="AE314" s="17">
        <v>5.8403257151088601</v>
      </c>
      <c r="AF314" s="17">
        <v>6.8879517136705397</v>
      </c>
      <c r="AG314" s="17">
        <v>10.7730711940983</v>
      </c>
      <c r="AH314" s="17">
        <v>80.090544707091496</v>
      </c>
      <c r="AI314" s="17">
        <v>1.1698028828668701</v>
      </c>
      <c r="AJ314" s="17">
        <v>14.619186887419801</v>
      </c>
      <c r="AK314" s="17">
        <v>168.56624862078399</v>
      </c>
      <c r="AL314" s="41">
        <v>147.85172404433001</v>
      </c>
    </row>
    <row r="315" spans="1:38" ht="16">
      <c r="A315" s="131"/>
      <c r="B315" s="1">
        <v>23.989218328841002</v>
      </c>
      <c r="C315" s="1">
        <v>6.7385444743935299</v>
      </c>
      <c r="D315" s="1">
        <v>4.8517520215633398</v>
      </c>
      <c r="E315" s="1">
        <v>25.067385444743898</v>
      </c>
      <c r="F315" s="1">
        <v>19.137466307277599</v>
      </c>
      <c r="G315" s="1">
        <v>10.781671159029599</v>
      </c>
      <c r="H315" s="1">
        <v>7.8167115902965003</v>
      </c>
      <c r="I315" s="1">
        <v>1.6172506738544501</v>
      </c>
      <c r="K315" s="10"/>
      <c r="L315" s="17">
        <v>21.070777021786899</v>
      </c>
      <c r="M315" s="17">
        <v>0.26308694863853499</v>
      </c>
      <c r="N315" s="17">
        <v>19.220252356516198</v>
      </c>
      <c r="O315" s="17">
        <v>6.8527525628825997E-2</v>
      </c>
      <c r="P315" s="17">
        <v>16.430334236664301</v>
      </c>
      <c r="Q315" s="17">
        <v>1.05116349770416</v>
      </c>
      <c r="R315" s="17">
        <v>13.1910227800391</v>
      </c>
      <c r="S315" s="17">
        <v>1.9150864187765499</v>
      </c>
      <c r="T315" s="17">
        <v>20.6313623323306</v>
      </c>
      <c r="U315" s="17">
        <v>3.929810597649E-2</v>
      </c>
      <c r="V315" s="17">
        <v>0.54562286358289802</v>
      </c>
      <c r="W315" s="17">
        <v>5.5734659123553802</v>
      </c>
      <c r="X315" s="17">
        <v>40.291029378303101</v>
      </c>
      <c r="Y315" s="17">
        <v>17.744584683007002</v>
      </c>
      <c r="Z315" s="17">
        <v>41.8565603070846</v>
      </c>
      <c r="AA315" s="17">
        <v>0.107825631605316</v>
      </c>
      <c r="AB315" s="17">
        <v>35.737471531146298</v>
      </c>
      <c r="AC315" s="17">
        <v>6.1190887759382804</v>
      </c>
      <c r="AD315" s="17">
        <v>2.2706098845405802</v>
      </c>
      <c r="AE315" s="17">
        <v>5.8403257151088601</v>
      </c>
      <c r="AF315" s="17">
        <v>6.8879517136705397</v>
      </c>
      <c r="AG315" s="17">
        <v>10.7730711940983</v>
      </c>
      <c r="AH315" s="17">
        <v>80.090544707091496</v>
      </c>
      <c r="AI315" s="17">
        <v>1.1698028828668701</v>
      </c>
      <c r="AJ315" s="17">
        <v>14.619186887419801</v>
      </c>
      <c r="AK315" s="17">
        <v>168.56624862078399</v>
      </c>
      <c r="AL315" s="41">
        <v>147.85172404433001</v>
      </c>
    </row>
    <row r="316" spans="1:38" ht="16">
      <c r="A316" s="131"/>
      <c r="B316" s="1">
        <v>16.013071895424801</v>
      </c>
      <c r="C316" s="1">
        <v>11.764705882352899</v>
      </c>
      <c r="D316" s="1">
        <v>6.2091503267973902</v>
      </c>
      <c r="E316" s="1">
        <v>16.993464052287599</v>
      </c>
      <c r="F316" s="1">
        <v>24.183006535947701</v>
      </c>
      <c r="G316" s="1">
        <v>11.437908496732</v>
      </c>
      <c r="H316" s="1">
        <v>11.764705882352899</v>
      </c>
      <c r="I316" s="1">
        <v>1.63398692810458</v>
      </c>
      <c r="K316" s="10"/>
      <c r="L316" s="17">
        <v>21.070777021786899</v>
      </c>
      <c r="M316" s="17">
        <v>0.26308694863853499</v>
      </c>
      <c r="N316" s="17">
        <v>19.220252356516198</v>
      </c>
      <c r="O316" s="17">
        <v>6.8527525628825997E-2</v>
      </c>
      <c r="P316" s="17">
        <v>16.430334236664301</v>
      </c>
      <c r="Q316" s="17">
        <v>1.05116349770416</v>
      </c>
      <c r="R316" s="17">
        <v>13.1910227800391</v>
      </c>
      <c r="S316" s="17">
        <v>1.9150864187765499</v>
      </c>
      <c r="T316" s="17">
        <v>20.6313623323306</v>
      </c>
      <c r="U316" s="17">
        <v>3.929810597649E-2</v>
      </c>
      <c r="V316" s="17">
        <v>0.54562286358289802</v>
      </c>
      <c r="W316" s="17">
        <v>5.5734659123553802</v>
      </c>
      <c r="X316" s="17">
        <v>40.291029378303101</v>
      </c>
      <c r="Y316" s="17">
        <v>17.744584683007002</v>
      </c>
      <c r="Z316" s="17">
        <v>41.8565603070846</v>
      </c>
      <c r="AA316" s="17">
        <v>0.107825631605316</v>
      </c>
      <c r="AB316" s="17">
        <v>35.737471531146298</v>
      </c>
      <c r="AC316" s="17">
        <v>6.1190887759382804</v>
      </c>
      <c r="AD316" s="17">
        <v>2.2706098845405802</v>
      </c>
      <c r="AE316" s="17">
        <v>5.8403257151088601</v>
      </c>
      <c r="AF316" s="17">
        <v>6.8879517136705397</v>
      </c>
      <c r="AG316" s="17">
        <v>10.7730711940983</v>
      </c>
      <c r="AH316" s="17">
        <v>80.090544707091496</v>
      </c>
      <c r="AI316" s="17">
        <v>1.1698028828668701</v>
      </c>
      <c r="AJ316" s="17">
        <v>14.619186887419801</v>
      </c>
      <c r="AK316" s="17">
        <v>168.56624862078399</v>
      </c>
      <c r="AL316" s="41">
        <v>147.85172404433001</v>
      </c>
    </row>
    <row r="317" spans="1:38" ht="16">
      <c r="A317" s="131"/>
      <c r="B317" s="1">
        <v>20.8955223880597</v>
      </c>
      <c r="C317" s="1">
        <v>17.313432835820901</v>
      </c>
      <c r="D317" s="1">
        <v>6.2686567164179099</v>
      </c>
      <c r="E317" s="1">
        <v>18.805970149253699</v>
      </c>
      <c r="F317" s="1">
        <v>20.298507462686601</v>
      </c>
      <c r="G317" s="1">
        <v>11.343283582089599</v>
      </c>
      <c r="H317" s="1">
        <v>4.1791044776119399</v>
      </c>
      <c r="I317" s="1">
        <v>0.89552238805970197</v>
      </c>
      <c r="K317" s="10"/>
      <c r="L317" s="17">
        <v>21.070777021786899</v>
      </c>
      <c r="M317" s="17">
        <v>0.26308694863853499</v>
      </c>
      <c r="N317" s="17">
        <v>19.220252356516198</v>
      </c>
      <c r="O317" s="17">
        <v>6.8527525628825997E-2</v>
      </c>
      <c r="P317" s="17">
        <v>16.430334236664301</v>
      </c>
      <c r="Q317" s="17">
        <v>1.05116349770416</v>
      </c>
      <c r="R317" s="17">
        <v>13.1910227800391</v>
      </c>
      <c r="S317" s="17">
        <v>1.9150864187765499</v>
      </c>
      <c r="T317" s="17">
        <v>20.6313623323306</v>
      </c>
      <c r="U317" s="17">
        <v>3.929810597649E-2</v>
      </c>
      <c r="V317" s="17">
        <v>0.54562286358289802</v>
      </c>
      <c r="W317" s="17">
        <v>5.5734659123553802</v>
      </c>
      <c r="X317" s="17">
        <v>40.291029378303101</v>
      </c>
      <c r="Y317" s="17">
        <v>17.744584683007002</v>
      </c>
      <c r="Z317" s="17">
        <v>41.8565603070846</v>
      </c>
      <c r="AA317" s="17">
        <v>0.107825631605316</v>
      </c>
      <c r="AB317" s="17">
        <v>35.737471531146298</v>
      </c>
      <c r="AC317" s="17">
        <v>6.1190887759382804</v>
      </c>
      <c r="AD317" s="17">
        <v>2.2706098845405802</v>
      </c>
      <c r="AE317" s="17">
        <v>5.8403257151088601</v>
      </c>
      <c r="AF317" s="17">
        <v>6.8879517136705397</v>
      </c>
      <c r="AG317" s="17">
        <v>10.7730711940983</v>
      </c>
      <c r="AH317" s="17">
        <v>80.090544707091496</v>
      </c>
      <c r="AI317" s="17">
        <v>1.1698028828668701</v>
      </c>
      <c r="AJ317" s="17">
        <v>14.619186887419801</v>
      </c>
      <c r="AK317" s="17">
        <v>168.56624862078399</v>
      </c>
      <c r="AL317" s="41">
        <v>147.85172404433001</v>
      </c>
    </row>
    <row r="318" spans="1:38" ht="16">
      <c r="A318" s="131"/>
      <c r="B318" s="1">
        <v>17.716535433070899</v>
      </c>
      <c r="C318" s="1">
        <v>14.1732283464567</v>
      </c>
      <c r="D318" s="1">
        <v>5.1181102362204696</v>
      </c>
      <c r="E318" s="1">
        <v>13.779527559055101</v>
      </c>
      <c r="F318" s="1">
        <v>27.9527559055118</v>
      </c>
      <c r="G318" s="1">
        <v>12.992125984252</v>
      </c>
      <c r="H318" s="1">
        <v>6.6929133858267704</v>
      </c>
      <c r="I318" s="1">
        <v>1.5748031496063</v>
      </c>
      <c r="K318" s="10"/>
      <c r="L318" s="17">
        <v>21.070777021786899</v>
      </c>
      <c r="M318" s="17">
        <v>0.26308694863853499</v>
      </c>
      <c r="N318" s="17">
        <v>19.220252356516198</v>
      </c>
      <c r="O318" s="17">
        <v>6.8527525628825997E-2</v>
      </c>
      <c r="P318" s="17">
        <v>16.430334236664301</v>
      </c>
      <c r="Q318" s="17">
        <v>1.05116349770416</v>
      </c>
      <c r="R318" s="17">
        <v>13.1910227800391</v>
      </c>
      <c r="S318" s="17">
        <v>1.9150864187765499</v>
      </c>
      <c r="T318" s="17">
        <v>20.6313623323306</v>
      </c>
      <c r="U318" s="17">
        <v>3.929810597649E-2</v>
      </c>
      <c r="V318" s="17">
        <v>0.54562286358289802</v>
      </c>
      <c r="W318" s="17">
        <v>5.5734659123553802</v>
      </c>
      <c r="X318" s="17">
        <v>40.291029378303101</v>
      </c>
      <c r="Y318" s="17">
        <v>17.744584683007002</v>
      </c>
      <c r="Z318" s="17">
        <v>41.8565603070846</v>
      </c>
      <c r="AA318" s="17">
        <v>0.107825631605316</v>
      </c>
      <c r="AB318" s="17">
        <v>35.737471531146298</v>
      </c>
      <c r="AC318" s="17">
        <v>6.1190887759382804</v>
      </c>
      <c r="AD318" s="17">
        <v>2.2706098845405802</v>
      </c>
      <c r="AE318" s="17">
        <v>5.8403257151088601</v>
      </c>
      <c r="AF318" s="17">
        <v>6.8879517136705397</v>
      </c>
      <c r="AG318" s="17">
        <v>10.7730711940983</v>
      </c>
      <c r="AH318" s="17">
        <v>80.090544707091496</v>
      </c>
      <c r="AI318" s="17">
        <v>1.1698028828668701</v>
      </c>
      <c r="AJ318" s="17">
        <v>14.619186887419801</v>
      </c>
      <c r="AK318" s="17">
        <v>168.56624862078399</v>
      </c>
      <c r="AL318" s="41">
        <v>147.85172404433001</v>
      </c>
    </row>
    <row r="319" spans="1:38" ht="16">
      <c r="A319" s="131"/>
      <c r="B319" s="1">
        <v>19.512195121951201</v>
      </c>
      <c r="C319" s="1">
        <v>17.0731707317073</v>
      </c>
      <c r="D319" s="1">
        <v>6.0975609756097597</v>
      </c>
      <c r="E319" s="1">
        <v>15.243902439024399</v>
      </c>
      <c r="F319" s="1">
        <v>22.560975609756099</v>
      </c>
      <c r="G319" s="1">
        <v>9.7560975609756095</v>
      </c>
      <c r="H319" s="1">
        <v>9.4512195121951201</v>
      </c>
      <c r="I319" s="1">
        <v>0.30487804878048802</v>
      </c>
      <c r="K319" s="10"/>
      <c r="L319" s="17">
        <v>21.070777021786899</v>
      </c>
      <c r="M319" s="17">
        <v>0.26308694863853499</v>
      </c>
      <c r="N319" s="17">
        <v>19.220252356516198</v>
      </c>
      <c r="O319" s="17">
        <v>6.8527525628825997E-2</v>
      </c>
      <c r="P319" s="17">
        <v>16.430334236664301</v>
      </c>
      <c r="Q319" s="17">
        <v>1.05116349770416</v>
      </c>
      <c r="R319" s="17">
        <v>13.1910227800391</v>
      </c>
      <c r="S319" s="17">
        <v>1.9150864187765499</v>
      </c>
      <c r="T319" s="17">
        <v>20.6313623323306</v>
      </c>
      <c r="U319" s="17">
        <v>3.929810597649E-2</v>
      </c>
      <c r="V319" s="17">
        <v>0.54562286358289802</v>
      </c>
      <c r="W319" s="17">
        <v>5.5734659123553802</v>
      </c>
      <c r="X319" s="17">
        <v>40.291029378303101</v>
      </c>
      <c r="Y319" s="17">
        <v>17.744584683007002</v>
      </c>
      <c r="Z319" s="17">
        <v>41.8565603070846</v>
      </c>
      <c r="AA319" s="17">
        <v>0.107825631605316</v>
      </c>
      <c r="AB319" s="17">
        <v>35.737471531146298</v>
      </c>
      <c r="AC319" s="17">
        <v>6.1190887759382804</v>
      </c>
      <c r="AD319" s="17">
        <v>2.2706098845405802</v>
      </c>
      <c r="AE319" s="17">
        <v>5.8403257151088601</v>
      </c>
      <c r="AF319" s="17">
        <v>6.8879517136705397</v>
      </c>
      <c r="AG319" s="17">
        <v>10.7730711940983</v>
      </c>
      <c r="AH319" s="17">
        <v>80.090544707091496</v>
      </c>
      <c r="AI319" s="17">
        <v>1.1698028828668701</v>
      </c>
      <c r="AJ319" s="17">
        <v>14.619186887419801</v>
      </c>
      <c r="AK319" s="17">
        <v>168.56624862078399</v>
      </c>
      <c r="AL319" s="41">
        <v>147.85172404433001</v>
      </c>
    </row>
    <row r="320" spans="1:38" ht="16">
      <c r="A320" s="131"/>
      <c r="B320" s="1">
        <v>19.936708860759499</v>
      </c>
      <c r="C320" s="1">
        <v>17.721518987341799</v>
      </c>
      <c r="D320" s="1">
        <v>9.4936708860759502</v>
      </c>
      <c r="E320" s="1">
        <v>18.670886075949401</v>
      </c>
      <c r="F320" s="1">
        <v>19.620253164556999</v>
      </c>
      <c r="G320" s="1">
        <v>6.9620253164557004</v>
      </c>
      <c r="H320" s="1">
        <v>6.9620253164557004</v>
      </c>
      <c r="I320" s="1">
        <v>0.632911392405063</v>
      </c>
      <c r="K320" s="30"/>
      <c r="L320" s="20">
        <v>21.070777021786899</v>
      </c>
      <c r="M320" s="20">
        <v>0.26308694863853499</v>
      </c>
      <c r="N320" s="20">
        <v>19.220252356516198</v>
      </c>
      <c r="O320" s="20">
        <v>6.8527525628825997E-2</v>
      </c>
      <c r="P320" s="20">
        <v>16.430334236664301</v>
      </c>
      <c r="Q320" s="20">
        <v>1.05116349770416</v>
      </c>
      <c r="R320" s="20">
        <v>13.1910227800391</v>
      </c>
      <c r="S320" s="20">
        <v>1.9150864187765499</v>
      </c>
      <c r="T320" s="20">
        <v>20.6313623323306</v>
      </c>
      <c r="U320" s="20">
        <v>3.929810597649E-2</v>
      </c>
      <c r="V320" s="20">
        <v>0.54562286358289802</v>
      </c>
      <c r="W320" s="20">
        <v>5.5734659123553802</v>
      </c>
      <c r="X320" s="20">
        <v>40.291029378303101</v>
      </c>
      <c r="Y320" s="20">
        <v>17.744584683007002</v>
      </c>
      <c r="Z320" s="20">
        <v>41.8565603070846</v>
      </c>
      <c r="AA320" s="20">
        <v>0.107825631605316</v>
      </c>
      <c r="AB320" s="20">
        <v>35.737471531146298</v>
      </c>
      <c r="AC320" s="20">
        <v>6.1190887759382804</v>
      </c>
      <c r="AD320" s="20">
        <v>2.2706098845405802</v>
      </c>
      <c r="AE320" s="20">
        <v>5.8403257151088601</v>
      </c>
      <c r="AF320" s="20">
        <v>6.8879517136705397</v>
      </c>
      <c r="AG320" s="20">
        <v>10.7730711940983</v>
      </c>
      <c r="AH320" s="20">
        <v>80.090544707091496</v>
      </c>
      <c r="AI320" s="20">
        <v>1.1698028828668701</v>
      </c>
      <c r="AJ320" s="20">
        <v>14.619186887419801</v>
      </c>
      <c r="AK320" s="20">
        <v>168.56624862078399</v>
      </c>
      <c r="AL320" s="42">
        <v>147.85172404433001</v>
      </c>
    </row>
    <row r="321" spans="1:38">
      <c r="A321" s="23" t="s">
        <v>38</v>
      </c>
      <c r="B321" s="24">
        <f t="shared" ref="B321:I321" si="48">AVERAGE(B312:B320)</f>
        <v>19.946040440578802</v>
      </c>
      <c r="C321" s="24">
        <f t="shared" si="48"/>
        <v>14.998193014832237</v>
      </c>
      <c r="D321" s="24">
        <f t="shared" si="48"/>
        <v>6.6301540122124685</v>
      </c>
      <c r="E321" s="24">
        <f t="shared" si="48"/>
        <v>18.879568681725999</v>
      </c>
      <c r="F321" s="24">
        <f t="shared" si="48"/>
        <v>21.166895473584265</v>
      </c>
      <c r="G321" s="24">
        <f t="shared" si="48"/>
        <v>10.193641671495298</v>
      </c>
      <c r="H321" s="24">
        <f t="shared" si="48"/>
        <v>7.2613542369396766</v>
      </c>
      <c r="I321" s="24">
        <f t="shared" si="48"/>
        <v>0.92415246863122158</v>
      </c>
    </row>
    <row r="322" spans="1:38">
      <c r="A322" s="2" t="s">
        <v>39</v>
      </c>
      <c r="B322" s="24">
        <f t="shared" ref="B322:I322" si="49">STDEV(B312:B320)</f>
        <v>2.2080866223487723</v>
      </c>
      <c r="C322" s="24">
        <f t="shared" si="49"/>
        <v>3.778245336621652</v>
      </c>
      <c r="D322" s="24">
        <f t="shared" si="49"/>
        <v>1.5154952860314292</v>
      </c>
      <c r="E322" s="24">
        <f t="shared" si="49"/>
        <v>3.4079313766458936</v>
      </c>
      <c r="F322" s="24">
        <f t="shared" si="49"/>
        <v>3.1907327981562541</v>
      </c>
      <c r="G322" s="24">
        <f t="shared" si="49"/>
        <v>2.0856847145196236</v>
      </c>
      <c r="H322" s="24">
        <f t="shared" si="49"/>
        <v>2.2125159464637831</v>
      </c>
      <c r="I322" s="24">
        <f t="shared" si="49"/>
        <v>0.54394821983837949</v>
      </c>
    </row>
    <row r="324" spans="1:38" ht="16">
      <c r="A324" s="131" t="s">
        <v>65</v>
      </c>
      <c r="B324" s="1">
        <v>21.5189873417721</v>
      </c>
      <c r="C324" s="1">
        <v>11.075949367088599</v>
      </c>
      <c r="D324" s="1">
        <v>7.59493670886076</v>
      </c>
      <c r="E324" s="1">
        <v>13.924050632911401</v>
      </c>
      <c r="F324" s="1">
        <v>25.632911392405099</v>
      </c>
      <c r="G324" s="1">
        <v>10.126582278480999</v>
      </c>
      <c r="H324" s="1">
        <v>9.4936708860759502</v>
      </c>
      <c r="I324" s="1">
        <v>0.632911392405063</v>
      </c>
      <c r="K324" s="13"/>
      <c r="L324" s="43">
        <v>22.551120827702999</v>
      </c>
      <c r="M324" s="43">
        <v>0.23756839393106899</v>
      </c>
      <c r="N324" s="43">
        <v>17.637589398082302</v>
      </c>
      <c r="O324" s="43">
        <v>5.1741071281013302E-2</v>
      </c>
      <c r="P324" s="43">
        <v>15.027971899413499</v>
      </c>
      <c r="Q324" s="43">
        <v>0.96091045975474698</v>
      </c>
      <c r="R324" s="43">
        <v>13.885637259746501</v>
      </c>
      <c r="S324" s="43">
        <v>2.0780928430416798</v>
      </c>
      <c r="T324" s="43">
        <v>22.1786301704511</v>
      </c>
      <c r="U324" s="43">
        <v>4.6558236555613197E-2</v>
      </c>
      <c r="V324" s="43">
        <v>0.37251462319412498</v>
      </c>
      <c r="W324" s="43">
        <v>4.97166481684543</v>
      </c>
      <c r="X324" s="43">
        <v>40.1887102257853</v>
      </c>
      <c r="Y324" s="43">
        <v>16.2264507530993</v>
      </c>
      <c r="Z324" s="43">
        <v>43.486539713278901</v>
      </c>
      <c r="AA324" s="43">
        <v>9.8299307836626507E-2</v>
      </c>
      <c r="AB324" s="43">
        <v>38.142360273239298</v>
      </c>
      <c r="AC324" s="43">
        <v>5.3441794400395501</v>
      </c>
      <c r="AD324" s="43">
        <v>2.4767406524873699</v>
      </c>
      <c r="AE324" s="43">
        <v>7.1371780646940604</v>
      </c>
      <c r="AF324" s="43">
        <v>6.6819138068067696</v>
      </c>
      <c r="AG324" s="43">
        <v>10.672588688573001</v>
      </c>
      <c r="AH324" s="43">
        <v>94.924751792724905</v>
      </c>
      <c r="AI324" s="43">
        <v>1.1736506772927</v>
      </c>
      <c r="AJ324" s="43">
        <v>12.289272669831901</v>
      </c>
      <c r="AK324" s="43">
        <v>170.63908650056501</v>
      </c>
      <c r="AL324" s="44">
        <v>149.17041117039</v>
      </c>
    </row>
    <row r="325" spans="1:38" ht="16">
      <c r="A325" s="131"/>
      <c r="B325" s="1">
        <v>19.536423841059602</v>
      </c>
      <c r="C325" s="1">
        <v>13.245033112582799</v>
      </c>
      <c r="D325" s="1">
        <v>6.9536423841059598</v>
      </c>
      <c r="E325" s="1">
        <v>15.5629139072848</v>
      </c>
      <c r="F325" s="1">
        <v>25.165562913907301</v>
      </c>
      <c r="G325" s="1">
        <v>8.6092715231788102</v>
      </c>
      <c r="H325" s="1">
        <v>10.2649006622517</v>
      </c>
      <c r="I325" s="1">
        <v>0.66225165562913901</v>
      </c>
      <c r="K325" s="10"/>
      <c r="L325" s="17">
        <v>22.551120827702999</v>
      </c>
      <c r="M325" s="17">
        <v>0.23756839393106899</v>
      </c>
      <c r="N325" s="17">
        <v>17.637589398082302</v>
      </c>
      <c r="O325" s="17">
        <v>5.1741071281013302E-2</v>
      </c>
      <c r="P325" s="17">
        <v>15.027971899413499</v>
      </c>
      <c r="Q325" s="17">
        <v>0.96091045975474698</v>
      </c>
      <c r="R325" s="17">
        <v>13.885637259746501</v>
      </c>
      <c r="S325" s="17">
        <v>2.0780928430416798</v>
      </c>
      <c r="T325" s="17">
        <v>22.1786301704511</v>
      </c>
      <c r="U325" s="17">
        <v>4.6558236555613197E-2</v>
      </c>
      <c r="V325" s="17">
        <v>0.37251462319412498</v>
      </c>
      <c r="W325" s="17">
        <v>4.97166481684543</v>
      </c>
      <c r="X325" s="17">
        <v>40.1887102257853</v>
      </c>
      <c r="Y325" s="17">
        <v>16.2264507530993</v>
      </c>
      <c r="Z325" s="17">
        <v>43.486539713278901</v>
      </c>
      <c r="AA325" s="17">
        <v>9.8299307836626507E-2</v>
      </c>
      <c r="AB325" s="17">
        <v>38.142360273239298</v>
      </c>
      <c r="AC325" s="17">
        <v>5.3441794400395501</v>
      </c>
      <c r="AD325" s="17">
        <v>2.4767406524873699</v>
      </c>
      <c r="AE325" s="17">
        <v>7.1371780646940604</v>
      </c>
      <c r="AF325" s="17">
        <v>6.6819138068067696</v>
      </c>
      <c r="AG325" s="17">
        <v>10.672588688573001</v>
      </c>
      <c r="AH325" s="17">
        <v>94.924751792724905</v>
      </c>
      <c r="AI325" s="17">
        <v>1.1736506772927</v>
      </c>
      <c r="AJ325" s="17">
        <v>12.289272669831901</v>
      </c>
      <c r="AK325" s="17">
        <v>170.63908650056501</v>
      </c>
      <c r="AL325" s="41">
        <v>149.17041117039</v>
      </c>
    </row>
    <row r="326" spans="1:38" ht="16">
      <c r="A326" s="131"/>
      <c r="B326" s="1">
        <v>24.184782608695599</v>
      </c>
      <c r="C326" s="1">
        <v>7.8804347826086998</v>
      </c>
      <c r="D326" s="1">
        <v>5.1630434782608701</v>
      </c>
      <c r="E326" s="1">
        <v>19.836956521739101</v>
      </c>
      <c r="F326" s="1">
        <v>25</v>
      </c>
      <c r="G326" s="1">
        <v>12.5</v>
      </c>
      <c r="H326" s="1">
        <v>5.1630434782608701</v>
      </c>
      <c r="I326" s="1">
        <v>0.27173913043478298</v>
      </c>
      <c r="K326" s="10"/>
      <c r="L326" s="17">
        <v>22.551120827702999</v>
      </c>
      <c r="M326" s="17">
        <v>0.23756839393106899</v>
      </c>
      <c r="N326" s="17">
        <v>17.637589398082302</v>
      </c>
      <c r="O326" s="17">
        <v>5.1741071281013302E-2</v>
      </c>
      <c r="P326" s="17">
        <v>15.027971899413499</v>
      </c>
      <c r="Q326" s="17">
        <v>0.96091045975474698</v>
      </c>
      <c r="R326" s="17">
        <v>13.885637259746501</v>
      </c>
      <c r="S326" s="17">
        <v>2.0780928430416798</v>
      </c>
      <c r="T326" s="17">
        <v>22.1786301704511</v>
      </c>
      <c r="U326" s="17">
        <v>4.6558236555613197E-2</v>
      </c>
      <c r="V326" s="17">
        <v>0.37251462319412498</v>
      </c>
      <c r="W326" s="17">
        <v>4.97166481684543</v>
      </c>
      <c r="X326" s="17">
        <v>40.1887102257853</v>
      </c>
      <c r="Y326" s="17">
        <v>16.2264507530993</v>
      </c>
      <c r="Z326" s="17">
        <v>43.486539713278901</v>
      </c>
      <c r="AA326" s="17">
        <v>9.8299307836626507E-2</v>
      </c>
      <c r="AB326" s="17">
        <v>38.142360273239298</v>
      </c>
      <c r="AC326" s="17">
        <v>5.3441794400395501</v>
      </c>
      <c r="AD326" s="17">
        <v>2.4767406524873699</v>
      </c>
      <c r="AE326" s="17">
        <v>7.1371780646940604</v>
      </c>
      <c r="AF326" s="17">
        <v>6.6819138068067696</v>
      </c>
      <c r="AG326" s="17">
        <v>10.672588688573001</v>
      </c>
      <c r="AH326" s="17">
        <v>94.924751792724905</v>
      </c>
      <c r="AI326" s="17">
        <v>1.1736506772927</v>
      </c>
      <c r="AJ326" s="17">
        <v>12.289272669831901</v>
      </c>
      <c r="AK326" s="17">
        <v>170.63908650056501</v>
      </c>
      <c r="AL326" s="41">
        <v>149.17041117039</v>
      </c>
    </row>
    <row r="327" spans="1:38" ht="16">
      <c r="A327" s="131"/>
      <c r="B327" s="1">
        <v>21.130952380952401</v>
      </c>
      <c r="C327" s="1">
        <v>11.3095238095238</v>
      </c>
      <c r="D327" s="1">
        <v>8.6309523809523796</v>
      </c>
      <c r="E327" s="1">
        <v>15.773809523809501</v>
      </c>
      <c r="F327" s="1">
        <v>22.023809523809501</v>
      </c>
      <c r="G327" s="1">
        <v>11.3095238095238</v>
      </c>
      <c r="H327" s="1">
        <v>9.2261904761904798</v>
      </c>
      <c r="I327" s="1">
        <v>0.59523809523809501</v>
      </c>
      <c r="K327" s="10"/>
      <c r="L327" s="17">
        <v>22.551120827702999</v>
      </c>
      <c r="M327" s="17">
        <v>0.23756839393106899</v>
      </c>
      <c r="N327" s="17">
        <v>17.637589398082302</v>
      </c>
      <c r="O327" s="17">
        <v>5.1741071281013302E-2</v>
      </c>
      <c r="P327" s="17">
        <v>15.027971899413499</v>
      </c>
      <c r="Q327" s="17">
        <v>0.96091045975474698</v>
      </c>
      <c r="R327" s="17">
        <v>13.885637259746501</v>
      </c>
      <c r="S327" s="17">
        <v>2.0780928430416798</v>
      </c>
      <c r="T327" s="17">
        <v>22.1786301704511</v>
      </c>
      <c r="U327" s="17">
        <v>4.6558236555613197E-2</v>
      </c>
      <c r="V327" s="17">
        <v>0.37251462319412498</v>
      </c>
      <c r="W327" s="17">
        <v>4.97166481684543</v>
      </c>
      <c r="X327" s="17">
        <v>40.1887102257853</v>
      </c>
      <c r="Y327" s="17">
        <v>16.2264507530993</v>
      </c>
      <c r="Z327" s="17">
        <v>43.486539713278901</v>
      </c>
      <c r="AA327" s="17">
        <v>9.8299307836626507E-2</v>
      </c>
      <c r="AB327" s="17">
        <v>38.142360273239298</v>
      </c>
      <c r="AC327" s="17">
        <v>5.3441794400395501</v>
      </c>
      <c r="AD327" s="17">
        <v>2.4767406524873699</v>
      </c>
      <c r="AE327" s="17">
        <v>7.1371780646940604</v>
      </c>
      <c r="AF327" s="17">
        <v>6.6819138068067696</v>
      </c>
      <c r="AG327" s="17">
        <v>10.672588688573001</v>
      </c>
      <c r="AH327" s="17">
        <v>94.924751792724905</v>
      </c>
      <c r="AI327" s="17">
        <v>1.1736506772927</v>
      </c>
      <c r="AJ327" s="17">
        <v>12.289272669831901</v>
      </c>
      <c r="AK327" s="17">
        <v>170.63908650056501</v>
      </c>
      <c r="AL327" s="41">
        <v>149.17041117039</v>
      </c>
    </row>
    <row r="328" spans="1:38" ht="16">
      <c r="A328" s="131"/>
      <c r="B328" s="1">
        <v>20.143884892086302</v>
      </c>
      <c r="C328" s="1">
        <v>15.4676258992806</v>
      </c>
      <c r="D328" s="1">
        <v>5.3956834532374103</v>
      </c>
      <c r="E328" s="1">
        <v>16.906474820143899</v>
      </c>
      <c r="F328" s="1">
        <v>22.302158273381298</v>
      </c>
      <c r="G328" s="1">
        <v>9.3525179856115095</v>
      </c>
      <c r="H328" s="1">
        <v>8.9928057553956808</v>
      </c>
      <c r="I328" s="1">
        <v>1.43884892086331</v>
      </c>
      <c r="K328" s="10"/>
      <c r="L328" s="17">
        <v>22.551120827702999</v>
      </c>
      <c r="M328" s="17">
        <v>0.23756839393106899</v>
      </c>
      <c r="N328" s="17">
        <v>17.637589398082302</v>
      </c>
      <c r="O328" s="17">
        <v>5.1741071281013302E-2</v>
      </c>
      <c r="P328" s="17">
        <v>15.027971899413499</v>
      </c>
      <c r="Q328" s="17">
        <v>0.96091045975474698</v>
      </c>
      <c r="R328" s="17">
        <v>13.885637259746501</v>
      </c>
      <c r="S328" s="17">
        <v>2.0780928430416798</v>
      </c>
      <c r="T328" s="17">
        <v>22.1786301704511</v>
      </c>
      <c r="U328" s="17">
        <v>4.6558236555613197E-2</v>
      </c>
      <c r="V328" s="17">
        <v>0.37251462319412498</v>
      </c>
      <c r="W328" s="17">
        <v>4.97166481684543</v>
      </c>
      <c r="X328" s="17">
        <v>40.1887102257853</v>
      </c>
      <c r="Y328" s="17">
        <v>16.2264507530993</v>
      </c>
      <c r="Z328" s="17">
        <v>43.486539713278901</v>
      </c>
      <c r="AA328" s="17">
        <v>9.8299307836626507E-2</v>
      </c>
      <c r="AB328" s="17">
        <v>38.142360273239298</v>
      </c>
      <c r="AC328" s="17">
        <v>5.3441794400395501</v>
      </c>
      <c r="AD328" s="17">
        <v>2.4767406524873699</v>
      </c>
      <c r="AE328" s="17">
        <v>7.1371780646940604</v>
      </c>
      <c r="AF328" s="17">
        <v>6.6819138068067696</v>
      </c>
      <c r="AG328" s="17">
        <v>10.672588688573001</v>
      </c>
      <c r="AH328" s="17">
        <v>94.924751792724905</v>
      </c>
      <c r="AI328" s="17">
        <v>1.1736506772927</v>
      </c>
      <c r="AJ328" s="17">
        <v>12.289272669831901</v>
      </c>
      <c r="AK328" s="17">
        <v>170.63908650056501</v>
      </c>
      <c r="AL328" s="41">
        <v>149.17041117039</v>
      </c>
    </row>
    <row r="329" spans="1:38" ht="16">
      <c r="A329" s="131"/>
      <c r="B329" s="1">
        <v>19.230769230769202</v>
      </c>
      <c r="C329" s="1">
        <v>14.2307692307692</v>
      </c>
      <c r="D329" s="1">
        <v>5.3846153846153904</v>
      </c>
      <c r="E329" s="1">
        <v>16.923076923076898</v>
      </c>
      <c r="F329" s="1">
        <v>24.230769230769202</v>
      </c>
      <c r="G329" s="1">
        <v>12.692307692307701</v>
      </c>
      <c r="H329" s="1">
        <v>6.5384615384615401</v>
      </c>
      <c r="I329" s="1">
        <v>0.76923076923076905</v>
      </c>
      <c r="K329" s="10"/>
      <c r="L329" s="17">
        <v>22.551120827702999</v>
      </c>
      <c r="M329" s="17">
        <v>0.23756839393106899</v>
      </c>
      <c r="N329" s="17">
        <v>17.637589398082302</v>
      </c>
      <c r="O329" s="17">
        <v>5.1741071281013302E-2</v>
      </c>
      <c r="P329" s="17">
        <v>15.027971899413499</v>
      </c>
      <c r="Q329" s="17">
        <v>0.96091045975474698</v>
      </c>
      <c r="R329" s="17">
        <v>13.885637259746501</v>
      </c>
      <c r="S329" s="17">
        <v>2.0780928430416798</v>
      </c>
      <c r="T329" s="17">
        <v>22.1786301704511</v>
      </c>
      <c r="U329" s="17">
        <v>4.6558236555613197E-2</v>
      </c>
      <c r="V329" s="17">
        <v>0.37251462319412498</v>
      </c>
      <c r="W329" s="17">
        <v>4.97166481684543</v>
      </c>
      <c r="X329" s="17">
        <v>40.1887102257853</v>
      </c>
      <c r="Y329" s="17">
        <v>16.2264507530993</v>
      </c>
      <c r="Z329" s="17">
        <v>43.486539713278901</v>
      </c>
      <c r="AA329" s="17">
        <v>9.8299307836626507E-2</v>
      </c>
      <c r="AB329" s="17">
        <v>38.142360273239298</v>
      </c>
      <c r="AC329" s="17">
        <v>5.3441794400395501</v>
      </c>
      <c r="AD329" s="17">
        <v>2.4767406524873699</v>
      </c>
      <c r="AE329" s="17">
        <v>7.1371780646940604</v>
      </c>
      <c r="AF329" s="17">
        <v>6.6819138068067696</v>
      </c>
      <c r="AG329" s="17">
        <v>10.672588688573001</v>
      </c>
      <c r="AH329" s="17">
        <v>94.924751792724905</v>
      </c>
      <c r="AI329" s="17">
        <v>1.1736506772927</v>
      </c>
      <c r="AJ329" s="17">
        <v>12.289272669831901</v>
      </c>
      <c r="AK329" s="17">
        <v>170.63908650056501</v>
      </c>
      <c r="AL329" s="41">
        <v>149.17041117039</v>
      </c>
    </row>
    <row r="330" spans="1:38" ht="16">
      <c r="A330" s="131"/>
      <c r="B330" s="1">
        <v>31.553398058252402</v>
      </c>
      <c r="C330" s="1">
        <v>6.55339805825243</v>
      </c>
      <c r="D330" s="1">
        <v>4.1262135922330101</v>
      </c>
      <c r="E330" s="1">
        <v>18.932038834951499</v>
      </c>
      <c r="F330" s="1">
        <v>21.8446601941748</v>
      </c>
      <c r="G330" s="1">
        <v>9.9514563106796103</v>
      </c>
      <c r="H330" s="1">
        <v>6.55339805825243</v>
      </c>
      <c r="I330" s="1">
        <v>0.485436893203883</v>
      </c>
      <c r="K330" s="10"/>
      <c r="L330" s="17">
        <v>22.551120827702999</v>
      </c>
      <c r="M330" s="17">
        <v>0.23756839393106899</v>
      </c>
      <c r="N330" s="17">
        <v>17.637589398082302</v>
      </c>
      <c r="O330" s="17">
        <v>5.1741071281013302E-2</v>
      </c>
      <c r="P330" s="17">
        <v>15.027971899413499</v>
      </c>
      <c r="Q330" s="17">
        <v>0.96091045975474698</v>
      </c>
      <c r="R330" s="17">
        <v>13.885637259746501</v>
      </c>
      <c r="S330" s="17">
        <v>2.0780928430416798</v>
      </c>
      <c r="T330" s="17">
        <v>22.1786301704511</v>
      </c>
      <c r="U330" s="17">
        <v>4.6558236555613197E-2</v>
      </c>
      <c r="V330" s="17">
        <v>0.37251462319412498</v>
      </c>
      <c r="W330" s="17">
        <v>4.97166481684543</v>
      </c>
      <c r="X330" s="17">
        <v>40.1887102257853</v>
      </c>
      <c r="Y330" s="17">
        <v>16.2264507530993</v>
      </c>
      <c r="Z330" s="17">
        <v>43.486539713278901</v>
      </c>
      <c r="AA330" s="17">
        <v>9.8299307836626507E-2</v>
      </c>
      <c r="AB330" s="17">
        <v>38.142360273239298</v>
      </c>
      <c r="AC330" s="17">
        <v>5.3441794400395501</v>
      </c>
      <c r="AD330" s="17">
        <v>2.4767406524873699</v>
      </c>
      <c r="AE330" s="17">
        <v>7.1371780646940604</v>
      </c>
      <c r="AF330" s="17">
        <v>6.6819138068067696</v>
      </c>
      <c r="AG330" s="17">
        <v>10.672588688573001</v>
      </c>
      <c r="AH330" s="17">
        <v>94.924751792724905</v>
      </c>
      <c r="AI330" s="17">
        <v>1.1736506772927</v>
      </c>
      <c r="AJ330" s="17">
        <v>12.289272669831901</v>
      </c>
      <c r="AK330" s="17">
        <v>170.63908650056501</v>
      </c>
      <c r="AL330" s="41">
        <v>149.17041117039</v>
      </c>
    </row>
    <row r="331" spans="1:38" ht="16">
      <c r="A331" s="131"/>
      <c r="B331" s="1">
        <v>18.789808917197501</v>
      </c>
      <c r="C331" s="1">
        <v>18.789808917197501</v>
      </c>
      <c r="D331" s="1">
        <v>7.3248407643312099</v>
      </c>
      <c r="E331" s="1">
        <v>15.286624203821701</v>
      </c>
      <c r="F331" s="1">
        <v>20.063694267515899</v>
      </c>
      <c r="G331" s="1">
        <v>10.1910828025478</v>
      </c>
      <c r="H331" s="1">
        <v>9.2356687898089191</v>
      </c>
      <c r="I331" s="1">
        <v>0.31847133757961799</v>
      </c>
      <c r="K331" s="10"/>
      <c r="L331" s="17">
        <v>22.551120827702999</v>
      </c>
      <c r="M331" s="17">
        <v>0.23756839393106899</v>
      </c>
      <c r="N331" s="17">
        <v>17.637589398082302</v>
      </c>
      <c r="O331" s="17">
        <v>5.1741071281013302E-2</v>
      </c>
      <c r="P331" s="17">
        <v>15.027971899413499</v>
      </c>
      <c r="Q331" s="17">
        <v>0.96091045975474698</v>
      </c>
      <c r="R331" s="17">
        <v>13.885637259746501</v>
      </c>
      <c r="S331" s="17">
        <v>2.0780928430416798</v>
      </c>
      <c r="T331" s="17">
        <v>22.1786301704511</v>
      </c>
      <c r="U331" s="17">
        <v>4.6558236555613197E-2</v>
      </c>
      <c r="V331" s="17">
        <v>0.37251462319412498</v>
      </c>
      <c r="W331" s="17">
        <v>4.97166481684543</v>
      </c>
      <c r="X331" s="17">
        <v>40.1887102257853</v>
      </c>
      <c r="Y331" s="17">
        <v>16.2264507530993</v>
      </c>
      <c r="Z331" s="17">
        <v>43.486539713278901</v>
      </c>
      <c r="AA331" s="17">
        <v>9.8299307836626507E-2</v>
      </c>
      <c r="AB331" s="17">
        <v>38.142360273239298</v>
      </c>
      <c r="AC331" s="17">
        <v>5.3441794400395501</v>
      </c>
      <c r="AD331" s="17">
        <v>2.4767406524873699</v>
      </c>
      <c r="AE331" s="17">
        <v>7.1371780646940604</v>
      </c>
      <c r="AF331" s="17">
        <v>6.6819138068067696</v>
      </c>
      <c r="AG331" s="17">
        <v>10.672588688573001</v>
      </c>
      <c r="AH331" s="17">
        <v>94.924751792724905</v>
      </c>
      <c r="AI331" s="17">
        <v>1.1736506772927</v>
      </c>
      <c r="AJ331" s="17">
        <v>12.289272669831901</v>
      </c>
      <c r="AK331" s="17">
        <v>170.63908650056501</v>
      </c>
      <c r="AL331" s="41">
        <v>149.17041117039</v>
      </c>
    </row>
    <row r="332" spans="1:38" ht="16">
      <c r="A332" s="131"/>
      <c r="B332" s="1">
        <v>29.145728643216099</v>
      </c>
      <c r="C332" s="1">
        <v>3.0150753768844201</v>
      </c>
      <c r="D332" s="1">
        <v>3.5175879396984899</v>
      </c>
      <c r="E332" s="1">
        <v>25.628140703517602</v>
      </c>
      <c r="F332" s="1">
        <v>20.854271356783901</v>
      </c>
      <c r="G332" s="1">
        <v>9.2964824120602998</v>
      </c>
      <c r="H332" s="1">
        <v>7.5376884422110502</v>
      </c>
      <c r="I332" s="1">
        <v>1.0050251256281399</v>
      </c>
      <c r="K332" s="30"/>
      <c r="L332" s="20">
        <v>22.551120827702999</v>
      </c>
      <c r="M332" s="20">
        <v>0.23756839393106899</v>
      </c>
      <c r="N332" s="20">
        <v>17.637589398082302</v>
      </c>
      <c r="O332" s="20">
        <v>5.1741071281013302E-2</v>
      </c>
      <c r="P332" s="20">
        <v>15.027971899413499</v>
      </c>
      <c r="Q332" s="20">
        <v>0.96091045975474698</v>
      </c>
      <c r="R332" s="20">
        <v>13.885637259746501</v>
      </c>
      <c r="S332" s="20">
        <v>2.0780928430416798</v>
      </c>
      <c r="T332" s="20">
        <v>22.1786301704511</v>
      </c>
      <c r="U332" s="20">
        <v>4.6558236555613197E-2</v>
      </c>
      <c r="V332" s="20">
        <v>0.37251462319412498</v>
      </c>
      <c r="W332" s="20">
        <v>4.97166481684543</v>
      </c>
      <c r="X332" s="20">
        <v>40.1887102257853</v>
      </c>
      <c r="Y332" s="20">
        <v>16.2264507530993</v>
      </c>
      <c r="Z332" s="20">
        <v>43.486539713278901</v>
      </c>
      <c r="AA332" s="20">
        <v>9.8299307836626507E-2</v>
      </c>
      <c r="AB332" s="20">
        <v>38.142360273239298</v>
      </c>
      <c r="AC332" s="20">
        <v>5.3441794400395501</v>
      </c>
      <c r="AD332" s="20">
        <v>2.4767406524873699</v>
      </c>
      <c r="AE332" s="20">
        <v>7.1371780646940604</v>
      </c>
      <c r="AF332" s="20">
        <v>6.6819138068067696</v>
      </c>
      <c r="AG332" s="20">
        <v>10.672588688573001</v>
      </c>
      <c r="AH332" s="20">
        <v>94.924751792724905</v>
      </c>
      <c r="AI332" s="20">
        <v>1.1736506772927</v>
      </c>
      <c r="AJ332" s="20">
        <v>12.289272669831901</v>
      </c>
      <c r="AK332" s="20">
        <v>170.63908650056501</v>
      </c>
      <c r="AL332" s="42">
        <v>149.17041117039</v>
      </c>
    </row>
    <row r="333" spans="1:38">
      <c r="A333" s="23" t="s">
        <v>38</v>
      </c>
      <c r="B333" s="24">
        <f t="shared" ref="B333:I333" si="50">AVERAGE(B324:B332)</f>
        <v>22.803859546000137</v>
      </c>
      <c r="C333" s="24">
        <f t="shared" si="50"/>
        <v>11.28529095046534</v>
      </c>
      <c r="D333" s="24">
        <f t="shared" si="50"/>
        <v>6.0101684540328302</v>
      </c>
      <c r="E333" s="24">
        <f t="shared" si="50"/>
        <v>17.641565119028488</v>
      </c>
      <c r="F333" s="24">
        <f t="shared" si="50"/>
        <v>23.01309301697189</v>
      </c>
      <c r="G333" s="24">
        <f t="shared" si="50"/>
        <v>10.447691646043392</v>
      </c>
      <c r="H333" s="24">
        <f t="shared" si="50"/>
        <v>8.1117586763231806</v>
      </c>
      <c r="I333" s="24">
        <f t="shared" si="50"/>
        <v>0.68657259113475566</v>
      </c>
    </row>
    <row r="334" spans="1:38">
      <c r="A334" s="2" t="s">
        <v>39</v>
      </c>
      <c r="B334" s="24">
        <f t="shared" ref="B334:I334" si="51">STDEV(B324:B332)</f>
        <v>4.6065357019881406</v>
      </c>
      <c r="C334" s="24">
        <f t="shared" si="51"/>
        <v>4.8573511275368162</v>
      </c>
      <c r="D334" s="24">
        <f t="shared" si="51"/>
        <v>1.7046729113849974</v>
      </c>
      <c r="E334" s="24">
        <f t="shared" si="51"/>
        <v>3.5089528515772752</v>
      </c>
      <c r="F334" s="24">
        <f t="shared" si="51"/>
        <v>2.0351879195479414</v>
      </c>
      <c r="G334" s="24">
        <f t="shared" si="51"/>
        <v>1.4279666873084678</v>
      </c>
      <c r="H334" s="24">
        <f t="shared" si="51"/>
        <v>1.7231986085206468</v>
      </c>
      <c r="I334" s="24">
        <f t="shared" si="51"/>
        <v>0.35951668801014441</v>
      </c>
    </row>
    <row r="336" spans="1:38" ht="16">
      <c r="A336" s="131" t="s">
        <v>66</v>
      </c>
      <c r="B336" s="1">
        <v>20.9375</v>
      </c>
      <c r="C336" s="1">
        <v>14.0625</v>
      </c>
      <c r="D336" s="1">
        <v>3.75</v>
      </c>
      <c r="E336" s="1">
        <v>21.25</v>
      </c>
      <c r="F336" s="1">
        <v>22.8125</v>
      </c>
      <c r="G336" s="1">
        <v>12.1875</v>
      </c>
      <c r="H336" s="1">
        <v>4.0625</v>
      </c>
      <c r="I336" s="1">
        <v>0.9375</v>
      </c>
      <c r="K336" s="13"/>
      <c r="L336" s="43">
        <v>23.237169489189</v>
      </c>
      <c r="M336" s="43">
        <v>0.22877496410791401</v>
      </c>
      <c r="N336" s="43">
        <v>17.670626154189101</v>
      </c>
      <c r="O336" s="43">
        <v>7.5947786409540294E-2</v>
      </c>
      <c r="P336" s="43">
        <v>17.455504407062101</v>
      </c>
      <c r="Q336" s="43">
        <v>0.87615509272768</v>
      </c>
      <c r="R336" s="43">
        <v>14.477326055441001</v>
      </c>
      <c r="S336" s="43">
        <v>2.0610591204511501</v>
      </c>
      <c r="T336" s="43">
        <v>19.407770835359401</v>
      </c>
      <c r="U336" s="43">
        <v>5.9619346650195797E-2</v>
      </c>
      <c r="V336" s="43">
        <v>0.331873019499628</v>
      </c>
      <c r="W336" s="43">
        <v>4.11817372891338</v>
      </c>
      <c r="X336" s="43">
        <v>40.907795643378101</v>
      </c>
      <c r="Y336" s="43">
        <v>18.5604344638977</v>
      </c>
      <c r="Z336" s="43">
        <v>40.396202759664497</v>
      </c>
      <c r="AA336" s="43">
        <v>0.135567133059736</v>
      </c>
      <c r="AB336" s="43">
        <v>35.946156011251503</v>
      </c>
      <c r="AC336" s="43">
        <v>4.4500467484130102</v>
      </c>
      <c r="AD336" s="43">
        <v>2.2040322236501901</v>
      </c>
      <c r="AE336" s="43">
        <v>8.0777030093157496</v>
      </c>
      <c r="AF336" s="43">
        <v>7.02421677854249</v>
      </c>
      <c r="AG336" s="43">
        <v>9.4164066633426895</v>
      </c>
      <c r="AH336" s="43">
        <v>101.572169751179</v>
      </c>
      <c r="AI336" s="43">
        <v>1.01232400634839</v>
      </c>
      <c r="AJ336" s="43">
        <v>11.0160026052161</v>
      </c>
      <c r="AK336" s="43">
        <v>157.69775474854899</v>
      </c>
      <c r="AL336" s="44">
        <v>131.631166447683</v>
      </c>
    </row>
    <row r="337" spans="1:38" ht="16">
      <c r="A337" s="131"/>
      <c r="B337" s="1">
        <v>17.816091954023001</v>
      </c>
      <c r="C337" s="1">
        <v>3.1609195402298802</v>
      </c>
      <c r="D337" s="1">
        <v>3.4482758620689702</v>
      </c>
      <c r="E337" s="1">
        <v>29.310344827586199</v>
      </c>
      <c r="F337" s="1">
        <v>23.5632183908046</v>
      </c>
      <c r="G337" s="1">
        <v>14.080459770114899</v>
      </c>
      <c r="H337" s="1">
        <v>8.0459770114942497</v>
      </c>
      <c r="I337" s="1">
        <v>0.57471264367816099</v>
      </c>
      <c r="K337" s="10"/>
      <c r="L337" s="17">
        <v>23.237169489189</v>
      </c>
      <c r="M337" s="17">
        <v>0.22877496410791401</v>
      </c>
      <c r="N337" s="17">
        <v>17.670626154189101</v>
      </c>
      <c r="O337" s="17">
        <v>7.5947786409540294E-2</v>
      </c>
      <c r="P337" s="17">
        <v>17.455504407062101</v>
      </c>
      <c r="Q337" s="17">
        <v>0.87615509272768</v>
      </c>
      <c r="R337" s="17">
        <v>14.477326055441001</v>
      </c>
      <c r="S337" s="17">
        <v>2.0610591204511501</v>
      </c>
      <c r="T337" s="17">
        <v>19.407770835359401</v>
      </c>
      <c r="U337" s="17">
        <v>5.9619346650195797E-2</v>
      </c>
      <c r="V337" s="17">
        <v>0.331873019499628</v>
      </c>
      <c r="W337" s="17">
        <v>4.11817372891338</v>
      </c>
      <c r="X337" s="17">
        <v>40.907795643378101</v>
      </c>
      <c r="Y337" s="17">
        <v>18.5604344638977</v>
      </c>
      <c r="Z337" s="17">
        <v>40.396202759664497</v>
      </c>
      <c r="AA337" s="17">
        <v>0.135567133059736</v>
      </c>
      <c r="AB337" s="17">
        <v>35.946156011251503</v>
      </c>
      <c r="AC337" s="17">
        <v>4.4500467484130102</v>
      </c>
      <c r="AD337" s="17">
        <v>2.2040322236501901</v>
      </c>
      <c r="AE337" s="17">
        <v>8.0777030093157496</v>
      </c>
      <c r="AF337" s="17">
        <v>7.02421677854249</v>
      </c>
      <c r="AG337" s="17">
        <v>9.4164066633426895</v>
      </c>
      <c r="AH337" s="17">
        <v>101.572169751179</v>
      </c>
      <c r="AI337" s="17">
        <v>1.01232400634839</v>
      </c>
      <c r="AJ337" s="17">
        <v>11.0160026052161</v>
      </c>
      <c r="AK337" s="17">
        <v>157.69775474854899</v>
      </c>
      <c r="AL337" s="41">
        <v>131.631166447683</v>
      </c>
    </row>
    <row r="338" spans="1:38" ht="16">
      <c r="A338" s="131"/>
      <c r="B338" s="1">
        <v>18.360655737704899</v>
      </c>
      <c r="C338" s="1">
        <v>12.459016393442599</v>
      </c>
      <c r="D338" s="1">
        <v>8.5245901639344304</v>
      </c>
      <c r="E338" s="1">
        <v>27.540983606557401</v>
      </c>
      <c r="F338" s="1">
        <v>14.0983606557377</v>
      </c>
      <c r="G338" s="1">
        <v>10.163934426229501</v>
      </c>
      <c r="H338" s="1">
        <v>7.5409836065573801</v>
      </c>
      <c r="I338" s="1">
        <v>1.3114754098360699</v>
      </c>
      <c r="K338" s="10"/>
      <c r="L338" s="17">
        <v>23.237169489189</v>
      </c>
      <c r="M338" s="17">
        <v>0.22877496410791401</v>
      </c>
      <c r="N338" s="17">
        <v>17.670626154189101</v>
      </c>
      <c r="O338" s="17">
        <v>7.5947786409540294E-2</v>
      </c>
      <c r="P338" s="17">
        <v>17.455504407062101</v>
      </c>
      <c r="Q338" s="17">
        <v>0.87615509272768</v>
      </c>
      <c r="R338" s="17">
        <v>14.477326055441001</v>
      </c>
      <c r="S338" s="17">
        <v>2.0610591204511501</v>
      </c>
      <c r="T338" s="17">
        <v>19.407770835359401</v>
      </c>
      <c r="U338" s="17">
        <v>5.9619346650195797E-2</v>
      </c>
      <c r="V338" s="17">
        <v>0.331873019499628</v>
      </c>
      <c r="W338" s="17">
        <v>4.11817372891338</v>
      </c>
      <c r="X338" s="17">
        <v>40.907795643378101</v>
      </c>
      <c r="Y338" s="17">
        <v>18.5604344638977</v>
      </c>
      <c r="Z338" s="17">
        <v>40.396202759664497</v>
      </c>
      <c r="AA338" s="17">
        <v>0.135567133059736</v>
      </c>
      <c r="AB338" s="17">
        <v>35.946156011251503</v>
      </c>
      <c r="AC338" s="17">
        <v>4.4500467484130102</v>
      </c>
      <c r="AD338" s="17">
        <v>2.2040322236501901</v>
      </c>
      <c r="AE338" s="17">
        <v>8.0777030093157496</v>
      </c>
      <c r="AF338" s="17">
        <v>7.02421677854249</v>
      </c>
      <c r="AG338" s="17">
        <v>9.4164066633426895</v>
      </c>
      <c r="AH338" s="17">
        <v>101.572169751179</v>
      </c>
      <c r="AI338" s="17">
        <v>1.01232400634839</v>
      </c>
      <c r="AJ338" s="17">
        <v>11.0160026052161</v>
      </c>
      <c r="AK338" s="17">
        <v>157.69775474854899</v>
      </c>
      <c r="AL338" s="41">
        <v>131.631166447683</v>
      </c>
    </row>
    <row r="339" spans="1:38" ht="16">
      <c r="A339" s="131"/>
      <c r="B339" s="1">
        <v>19.756838905775101</v>
      </c>
      <c r="C339" s="1">
        <v>12.1580547112462</v>
      </c>
      <c r="D339" s="1">
        <v>8.8145896656535001</v>
      </c>
      <c r="E339" s="1">
        <v>17.629179331307</v>
      </c>
      <c r="F339" s="1">
        <v>20.972644376899702</v>
      </c>
      <c r="G339" s="1">
        <v>11.854103343465001</v>
      </c>
      <c r="H339" s="1">
        <v>8.5106382978723403</v>
      </c>
      <c r="I339" s="1">
        <v>0.303951367781155</v>
      </c>
      <c r="K339" s="10"/>
      <c r="L339" s="17">
        <v>23.237169489189</v>
      </c>
      <c r="M339" s="17">
        <v>0.22877496410791401</v>
      </c>
      <c r="N339" s="17">
        <v>17.670626154189101</v>
      </c>
      <c r="O339" s="17">
        <v>7.5947786409540294E-2</v>
      </c>
      <c r="P339" s="17">
        <v>17.455504407062101</v>
      </c>
      <c r="Q339" s="17">
        <v>0.87615509272768</v>
      </c>
      <c r="R339" s="17">
        <v>14.477326055441001</v>
      </c>
      <c r="S339" s="17">
        <v>2.0610591204511501</v>
      </c>
      <c r="T339" s="17">
        <v>19.407770835359401</v>
      </c>
      <c r="U339" s="17">
        <v>5.9619346650195797E-2</v>
      </c>
      <c r="V339" s="17">
        <v>0.331873019499628</v>
      </c>
      <c r="W339" s="17">
        <v>4.11817372891338</v>
      </c>
      <c r="X339" s="17">
        <v>40.907795643378101</v>
      </c>
      <c r="Y339" s="17">
        <v>18.5604344638977</v>
      </c>
      <c r="Z339" s="17">
        <v>40.396202759664497</v>
      </c>
      <c r="AA339" s="17">
        <v>0.135567133059736</v>
      </c>
      <c r="AB339" s="17">
        <v>35.946156011251503</v>
      </c>
      <c r="AC339" s="17">
        <v>4.4500467484130102</v>
      </c>
      <c r="AD339" s="17">
        <v>2.2040322236501901</v>
      </c>
      <c r="AE339" s="17">
        <v>8.0777030093157496</v>
      </c>
      <c r="AF339" s="17">
        <v>7.02421677854249</v>
      </c>
      <c r="AG339" s="17">
        <v>9.4164066633426895</v>
      </c>
      <c r="AH339" s="17">
        <v>101.572169751179</v>
      </c>
      <c r="AI339" s="17">
        <v>1.01232400634839</v>
      </c>
      <c r="AJ339" s="17">
        <v>11.0160026052161</v>
      </c>
      <c r="AK339" s="17">
        <v>157.69775474854899</v>
      </c>
      <c r="AL339" s="41">
        <v>131.631166447683</v>
      </c>
    </row>
    <row r="340" spans="1:38" ht="16">
      <c r="A340" s="131"/>
      <c r="B340" s="1">
        <v>17.5226586102719</v>
      </c>
      <c r="C340" s="1">
        <v>11.4803625377644</v>
      </c>
      <c r="D340" s="1">
        <v>11.178247734138999</v>
      </c>
      <c r="E340" s="1">
        <v>12.3867069486405</v>
      </c>
      <c r="F340" s="1">
        <v>25.377643504531701</v>
      </c>
      <c r="G340" s="1">
        <v>11.178247734138999</v>
      </c>
      <c r="H340" s="1">
        <v>9.0634441087613293</v>
      </c>
      <c r="I340" s="1">
        <v>1.8126888217522701</v>
      </c>
      <c r="K340" s="10"/>
      <c r="L340" s="17">
        <v>23.237169489189</v>
      </c>
      <c r="M340" s="17">
        <v>0.22877496410791401</v>
      </c>
      <c r="N340" s="17">
        <v>17.670626154189101</v>
      </c>
      <c r="O340" s="17">
        <v>7.5947786409540294E-2</v>
      </c>
      <c r="P340" s="17">
        <v>17.455504407062101</v>
      </c>
      <c r="Q340" s="17">
        <v>0.87615509272768</v>
      </c>
      <c r="R340" s="17">
        <v>14.477326055441001</v>
      </c>
      <c r="S340" s="17">
        <v>2.0610591204511501</v>
      </c>
      <c r="T340" s="17">
        <v>19.407770835359401</v>
      </c>
      <c r="U340" s="17">
        <v>5.9619346650195797E-2</v>
      </c>
      <c r="V340" s="17">
        <v>0.331873019499628</v>
      </c>
      <c r="W340" s="17">
        <v>4.11817372891338</v>
      </c>
      <c r="X340" s="17">
        <v>40.907795643378101</v>
      </c>
      <c r="Y340" s="17">
        <v>18.5604344638977</v>
      </c>
      <c r="Z340" s="17">
        <v>40.396202759664497</v>
      </c>
      <c r="AA340" s="17">
        <v>0.135567133059736</v>
      </c>
      <c r="AB340" s="17">
        <v>35.946156011251503</v>
      </c>
      <c r="AC340" s="17">
        <v>4.4500467484130102</v>
      </c>
      <c r="AD340" s="17">
        <v>2.2040322236501901</v>
      </c>
      <c r="AE340" s="17">
        <v>8.0777030093157496</v>
      </c>
      <c r="AF340" s="17">
        <v>7.02421677854249</v>
      </c>
      <c r="AG340" s="17">
        <v>9.4164066633426895</v>
      </c>
      <c r="AH340" s="17">
        <v>101.572169751179</v>
      </c>
      <c r="AI340" s="17">
        <v>1.01232400634839</v>
      </c>
      <c r="AJ340" s="17">
        <v>11.0160026052161</v>
      </c>
      <c r="AK340" s="17">
        <v>157.69775474854899</v>
      </c>
      <c r="AL340" s="41">
        <v>131.631166447683</v>
      </c>
    </row>
    <row r="341" spans="1:38" ht="16">
      <c r="A341" s="131"/>
      <c r="B341" s="1">
        <v>23.745819397993301</v>
      </c>
      <c r="C341" s="1">
        <v>15.719063545150499</v>
      </c>
      <c r="D341" s="1">
        <v>6.0200668896321101</v>
      </c>
      <c r="E341" s="1">
        <v>21.739130434782599</v>
      </c>
      <c r="F341" s="1">
        <v>14.0468227424749</v>
      </c>
      <c r="G341" s="1">
        <v>11.036789297658901</v>
      </c>
      <c r="H341" s="1">
        <v>5.6856187290969897</v>
      </c>
      <c r="I341" s="1">
        <v>2.0066889632107001</v>
      </c>
      <c r="K341" s="10"/>
      <c r="L341" s="17">
        <v>23.237169489189</v>
      </c>
      <c r="M341" s="17">
        <v>0.22877496410791401</v>
      </c>
      <c r="N341" s="17">
        <v>17.670626154189101</v>
      </c>
      <c r="O341" s="17">
        <v>7.5947786409540294E-2</v>
      </c>
      <c r="P341" s="17">
        <v>17.455504407062101</v>
      </c>
      <c r="Q341" s="17">
        <v>0.87615509272768</v>
      </c>
      <c r="R341" s="17">
        <v>14.477326055441001</v>
      </c>
      <c r="S341" s="17">
        <v>2.0610591204511501</v>
      </c>
      <c r="T341" s="17">
        <v>19.407770835359401</v>
      </c>
      <c r="U341" s="17">
        <v>5.9619346650195797E-2</v>
      </c>
      <c r="V341" s="17">
        <v>0.331873019499628</v>
      </c>
      <c r="W341" s="17">
        <v>4.11817372891338</v>
      </c>
      <c r="X341" s="17">
        <v>40.907795643378101</v>
      </c>
      <c r="Y341" s="17">
        <v>18.5604344638977</v>
      </c>
      <c r="Z341" s="17">
        <v>40.396202759664497</v>
      </c>
      <c r="AA341" s="17">
        <v>0.135567133059736</v>
      </c>
      <c r="AB341" s="17">
        <v>35.946156011251503</v>
      </c>
      <c r="AC341" s="17">
        <v>4.4500467484130102</v>
      </c>
      <c r="AD341" s="17">
        <v>2.2040322236501901</v>
      </c>
      <c r="AE341" s="17">
        <v>8.0777030093157496</v>
      </c>
      <c r="AF341" s="17">
        <v>7.02421677854249</v>
      </c>
      <c r="AG341" s="17">
        <v>9.4164066633426895</v>
      </c>
      <c r="AH341" s="17">
        <v>101.572169751179</v>
      </c>
      <c r="AI341" s="17">
        <v>1.01232400634839</v>
      </c>
      <c r="AJ341" s="17">
        <v>11.0160026052161</v>
      </c>
      <c r="AK341" s="17">
        <v>157.69775474854899</v>
      </c>
      <c r="AL341" s="41">
        <v>131.631166447683</v>
      </c>
    </row>
    <row r="342" spans="1:38" ht="16">
      <c r="A342" s="131"/>
      <c r="B342" s="1">
        <v>17.538461538461501</v>
      </c>
      <c r="C342" s="1">
        <v>8.3076923076923102</v>
      </c>
      <c r="D342" s="1">
        <v>7.3846153846153904</v>
      </c>
      <c r="E342" s="1">
        <v>18.461538461538499</v>
      </c>
      <c r="F342" s="1">
        <v>22.153846153846199</v>
      </c>
      <c r="G342" s="1">
        <v>14.7692307692308</v>
      </c>
      <c r="H342" s="1">
        <v>9.5384615384615401</v>
      </c>
      <c r="I342" s="1">
        <v>1.84615384615385</v>
      </c>
      <c r="K342" s="10"/>
      <c r="L342" s="17">
        <v>23.237169489189</v>
      </c>
      <c r="M342" s="17">
        <v>0.22877496410791401</v>
      </c>
      <c r="N342" s="17">
        <v>17.670626154189101</v>
      </c>
      <c r="O342" s="17">
        <v>7.5947786409540294E-2</v>
      </c>
      <c r="P342" s="17">
        <v>17.455504407062101</v>
      </c>
      <c r="Q342" s="17">
        <v>0.87615509272768</v>
      </c>
      <c r="R342" s="17">
        <v>14.477326055441001</v>
      </c>
      <c r="S342" s="17">
        <v>2.0610591204511501</v>
      </c>
      <c r="T342" s="17">
        <v>19.407770835359401</v>
      </c>
      <c r="U342" s="17">
        <v>5.9619346650195797E-2</v>
      </c>
      <c r="V342" s="17">
        <v>0.331873019499628</v>
      </c>
      <c r="W342" s="17">
        <v>4.11817372891338</v>
      </c>
      <c r="X342" s="17">
        <v>40.907795643378101</v>
      </c>
      <c r="Y342" s="17">
        <v>18.5604344638977</v>
      </c>
      <c r="Z342" s="17">
        <v>40.396202759664497</v>
      </c>
      <c r="AA342" s="17">
        <v>0.135567133059736</v>
      </c>
      <c r="AB342" s="17">
        <v>35.946156011251503</v>
      </c>
      <c r="AC342" s="17">
        <v>4.4500467484130102</v>
      </c>
      <c r="AD342" s="17">
        <v>2.2040322236501901</v>
      </c>
      <c r="AE342" s="17">
        <v>8.0777030093157496</v>
      </c>
      <c r="AF342" s="17">
        <v>7.02421677854249</v>
      </c>
      <c r="AG342" s="17">
        <v>9.4164066633426895</v>
      </c>
      <c r="AH342" s="17">
        <v>101.572169751179</v>
      </c>
      <c r="AI342" s="17">
        <v>1.01232400634839</v>
      </c>
      <c r="AJ342" s="17">
        <v>11.0160026052161</v>
      </c>
      <c r="AK342" s="17">
        <v>157.69775474854899</v>
      </c>
      <c r="AL342" s="41">
        <v>131.631166447683</v>
      </c>
    </row>
    <row r="343" spans="1:38" ht="16">
      <c r="A343" s="131"/>
      <c r="B343" s="1">
        <v>23.323615160349799</v>
      </c>
      <c r="C343" s="1">
        <v>4.9562682215743399</v>
      </c>
      <c r="D343" s="1">
        <v>5.5393586005830899</v>
      </c>
      <c r="E343" s="1">
        <v>20.991253644314899</v>
      </c>
      <c r="F343" s="1">
        <v>24.198250728863002</v>
      </c>
      <c r="G343" s="1">
        <v>13.4110787172012</v>
      </c>
      <c r="H343" s="1">
        <v>6.12244897959184</v>
      </c>
      <c r="I343" s="1">
        <v>1.45772594752187</v>
      </c>
      <c r="K343" s="10"/>
      <c r="L343" s="17">
        <v>23.237169489189</v>
      </c>
      <c r="M343" s="17">
        <v>0.22877496410791401</v>
      </c>
      <c r="N343" s="17">
        <v>17.670626154189101</v>
      </c>
      <c r="O343" s="17">
        <v>7.5947786409540294E-2</v>
      </c>
      <c r="P343" s="17">
        <v>17.455504407062101</v>
      </c>
      <c r="Q343" s="17">
        <v>0.87615509272768</v>
      </c>
      <c r="R343" s="17">
        <v>14.477326055441001</v>
      </c>
      <c r="S343" s="17">
        <v>2.0610591204511501</v>
      </c>
      <c r="T343" s="17">
        <v>19.407770835359401</v>
      </c>
      <c r="U343" s="17">
        <v>5.9619346650195797E-2</v>
      </c>
      <c r="V343" s="17">
        <v>0.331873019499628</v>
      </c>
      <c r="W343" s="17">
        <v>4.11817372891338</v>
      </c>
      <c r="X343" s="17">
        <v>40.907795643378101</v>
      </c>
      <c r="Y343" s="17">
        <v>18.5604344638977</v>
      </c>
      <c r="Z343" s="17">
        <v>40.396202759664497</v>
      </c>
      <c r="AA343" s="17">
        <v>0.135567133059736</v>
      </c>
      <c r="AB343" s="17">
        <v>35.946156011251503</v>
      </c>
      <c r="AC343" s="17">
        <v>4.4500467484130102</v>
      </c>
      <c r="AD343" s="17">
        <v>2.2040322236501901</v>
      </c>
      <c r="AE343" s="17">
        <v>8.0777030093157496</v>
      </c>
      <c r="AF343" s="17">
        <v>7.02421677854249</v>
      </c>
      <c r="AG343" s="17">
        <v>9.4164066633426895</v>
      </c>
      <c r="AH343" s="17">
        <v>101.572169751179</v>
      </c>
      <c r="AI343" s="17">
        <v>1.01232400634839</v>
      </c>
      <c r="AJ343" s="17">
        <v>11.0160026052161</v>
      </c>
      <c r="AK343" s="17">
        <v>157.69775474854899</v>
      </c>
      <c r="AL343" s="41">
        <v>131.631166447683</v>
      </c>
    </row>
    <row r="344" spans="1:38" ht="16">
      <c r="A344" s="131"/>
      <c r="B344" s="1">
        <v>25.073746312684399</v>
      </c>
      <c r="C344" s="1">
        <v>10.6194690265487</v>
      </c>
      <c r="D344" s="1">
        <v>8.8495575221238898</v>
      </c>
      <c r="E344" s="1">
        <v>18.5840707964602</v>
      </c>
      <c r="F344" s="1">
        <v>17.109144542772899</v>
      </c>
      <c r="G344" s="1">
        <v>13.2743362831858</v>
      </c>
      <c r="H344" s="1">
        <v>5.8997050147492596</v>
      </c>
      <c r="I344" s="1">
        <v>0.58997050147492602</v>
      </c>
      <c r="K344" s="30"/>
      <c r="L344" s="20">
        <v>23.237169489189</v>
      </c>
      <c r="M344" s="20">
        <v>0.22877496410791401</v>
      </c>
      <c r="N344" s="20">
        <v>17.670626154189101</v>
      </c>
      <c r="O344" s="20">
        <v>7.5947786409540294E-2</v>
      </c>
      <c r="P344" s="20">
        <v>17.455504407062101</v>
      </c>
      <c r="Q344" s="20">
        <v>0.87615509272768</v>
      </c>
      <c r="R344" s="20">
        <v>14.477326055441001</v>
      </c>
      <c r="S344" s="20">
        <v>2.0610591204511501</v>
      </c>
      <c r="T344" s="20">
        <v>19.407770835359401</v>
      </c>
      <c r="U344" s="20">
        <v>5.9619346650195797E-2</v>
      </c>
      <c r="V344" s="20">
        <v>0.331873019499628</v>
      </c>
      <c r="W344" s="20">
        <v>4.11817372891338</v>
      </c>
      <c r="X344" s="20">
        <v>40.907795643378101</v>
      </c>
      <c r="Y344" s="20">
        <v>18.5604344638977</v>
      </c>
      <c r="Z344" s="20">
        <v>40.396202759664497</v>
      </c>
      <c r="AA344" s="20">
        <v>0.135567133059736</v>
      </c>
      <c r="AB344" s="20">
        <v>35.946156011251503</v>
      </c>
      <c r="AC344" s="20">
        <v>4.4500467484130102</v>
      </c>
      <c r="AD344" s="20">
        <v>2.2040322236501901</v>
      </c>
      <c r="AE344" s="20">
        <v>8.0777030093157496</v>
      </c>
      <c r="AF344" s="20">
        <v>7.02421677854249</v>
      </c>
      <c r="AG344" s="20">
        <v>9.4164066633426895</v>
      </c>
      <c r="AH344" s="20">
        <v>101.572169751179</v>
      </c>
      <c r="AI344" s="20">
        <v>1.01232400634839</v>
      </c>
      <c r="AJ344" s="20">
        <v>11.0160026052161</v>
      </c>
      <c r="AK344" s="20">
        <v>157.69775474854899</v>
      </c>
      <c r="AL344" s="42">
        <v>131.631166447683</v>
      </c>
    </row>
    <row r="345" spans="1:38">
      <c r="A345" s="23" t="s">
        <v>38</v>
      </c>
      <c r="B345" s="24">
        <f t="shared" ref="B345:I345" si="52">AVERAGE(B336:B344)</f>
        <v>20.452820846362656</v>
      </c>
      <c r="C345" s="24">
        <f t="shared" si="52"/>
        <v>10.324816253738769</v>
      </c>
      <c r="D345" s="24">
        <f t="shared" si="52"/>
        <v>7.0565890914167086</v>
      </c>
      <c r="E345" s="24">
        <f t="shared" si="52"/>
        <v>20.877023116798586</v>
      </c>
      <c r="F345" s="24">
        <f t="shared" si="52"/>
        <v>20.481381232881191</v>
      </c>
      <c r="G345" s="24">
        <f t="shared" si="52"/>
        <v>12.439520037913901</v>
      </c>
      <c r="H345" s="24">
        <f t="shared" si="52"/>
        <v>7.1633085873983253</v>
      </c>
      <c r="I345" s="24">
        <f t="shared" si="52"/>
        <v>1.2045408334898893</v>
      </c>
    </row>
    <row r="346" spans="1:38">
      <c r="A346" s="2" t="s">
        <v>39</v>
      </c>
      <c r="B346" s="24">
        <f t="shared" ref="B346:I346" si="53">STDEV(B336:B344)</f>
        <v>2.9488640050472221</v>
      </c>
      <c r="C346" s="24">
        <f t="shared" si="53"/>
        <v>4.1324535340189898</v>
      </c>
      <c r="D346" s="24">
        <f t="shared" si="53"/>
        <v>2.5711335679829346</v>
      </c>
      <c r="E346" s="24">
        <f t="shared" si="53"/>
        <v>5.1253149688169701</v>
      </c>
      <c r="F346" s="24">
        <f t="shared" si="53"/>
        <v>4.3196830235947106</v>
      </c>
      <c r="G346" s="24">
        <f t="shared" si="53"/>
        <v>1.5372076048259509</v>
      </c>
      <c r="H346" s="24">
        <f t="shared" si="53"/>
        <v>1.8189134731067087</v>
      </c>
      <c r="I346" s="24">
        <f t="shared" si="53"/>
        <v>0.62821602528694698</v>
      </c>
    </row>
    <row r="348" spans="1:38" ht="16">
      <c r="A348" s="131" t="s">
        <v>67</v>
      </c>
      <c r="B348" s="1">
        <v>21.489971346704898</v>
      </c>
      <c r="C348" s="1">
        <v>9.4555873925501395</v>
      </c>
      <c r="D348" s="1">
        <v>6.8767908309455601</v>
      </c>
      <c r="E348" s="1">
        <v>24.9283667621776</v>
      </c>
      <c r="F348" s="1">
        <v>17.765042979942699</v>
      </c>
      <c r="G348" s="1">
        <v>12.320916905444101</v>
      </c>
      <c r="H348" s="1">
        <v>5.1575931232091703</v>
      </c>
      <c r="I348" s="1">
        <v>2.0057306590257902</v>
      </c>
      <c r="K348" s="45"/>
      <c r="L348" s="46">
        <v>24.0952353374052</v>
      </c>
      <c r="M348" s="46">
        <v>0.31409792479229498</v>
      </c>
      <c r="N348" s="46">
        <v>18.038413007478699</v>
      </c>
      <c r="O348" s="46">
        <v>6.5458776628503704E-2</v>
      </c>
      <c r="P348" s="46">
        <v>17.6851230201415</v>
      </c>
      <c r="Q348" s="46">
        <v>1.1559016940518501</v>
      </c>
      <c r="R348" s="46">
        <v>12.4372338041865</v>
      </c>
      <c r="S348" s="46">
        <v>1.7989512773767999</v>
      </c>
      <c r="T348" s="46">
        <v>20.078173963554399</v>
      </c>
      <c r="U348" s="46">
        <v>5.5331110451405201E-2</v>
      </c>
      <c r="V348" s="46">
        <v>0.43372935644223598</v>
      </c>
      <c r="W348" s="46">
        <v>3.8423507274905502</v>
      </c>
      <c r="X348" s="46">
        <v>42.133648344883902</v>
      </c>
      <c r="Y348" s="46">
        <v>19.155122638985699</v>
      </c>
      <c r="Z348" s="46">
        <v>38.590439129050502</v>
      </c>
      <c r="AA348" s="46">
        <v>0.12078988707990899</v>
      </c>
      <c r="AB348" s="46">
        <v>34.314359045117698</v>
      </c>
      <c r="AC348" s="46">
        <v>4.2760800839327899</v>
      </c>
      <c r="AD348" s="46">
        <v>2.19960211891993</v>
      </c>
      <c r="AE348" s="46">
        <v>8.0247231977840308</v>
      </c>
      <c r="AF348" s="46">
        <v>6.9136023641075397</v>
      </c>
      <c r="AG348" s="46">
        <v>11.1610437792579</v>
      </c>
      <c r="AH348" s="46">
        <v>76.712494529655899</v>
      </c>
      <c r="AI348" s="46">
        <v>1.01997667683368</v>
      </c>
      <c r="AJ348" s="46">
        <v>11.080672260901499</v>
      </c>
      <c r="AK348" s="46">
        <v>154.96189108086099</v>
      </c>
      <c r="AL348" s="47">
        <v>130.16789223770999</v>
      </c>
    </row>
    <row r="349" spans="1:38" ht="16">
      <c r="A349" s="131"/>
      <c r="B349" s="1">
        <v>23.510971786833899</v>
      </c>
      <c r="C349" s="1">
        <v>13.7931034482759</v>
      </c>
      <c r="D349" s="1">
        <v>6.8965517241379297</v>
      </c>
      <c r="E349" s="1">
        <v>19.7492163009404</v>
      </c>
      <c r="F349" s="1">
        <v>19.7492163009404</v>
      </c>
      <c r="G349" s="1">
        <v>8.7774294670846391</v>
      </c>
      <c r="H349" s="1">
        <v>7.2100313479623797</v>
      </c>
      <c r="I349" s="1">
        <v>0.31347962382445099</v>
      </c>
      <c r="K349" s="48"/>
      <c r="L349" s="17">
        <v>24.0952353374052</v>
      </c>
      <c r="M349" s="17">
        <v>0.31409792479229498</v>
      </c>
      <c r="N349" s="17">
        <v>18.038413007478699</v>
      </c>
      <c r="O349" s="17">
        <v>6.5458776628503704E-2</v>
      </c>
      <c r="P349" s="17">
        <v>17.6851230201415</v>
      </c>
      <c r="Q349" s="17">
        <v>1.1559016940518501</v>
      </c>
      <c r="R349" s="17">
        <v>12.4372338041865</v>
      </c>
      <c r="S349" s="17">
        <v>1.7989512773767999</v>
      </c>
      <c r="T349" s="17">
        <v>20.078173963554399</v>
      </c>
      <c r="U349" s="17">
        <v>5.5331110451405201E-2</v>
      </c>
      <c r="V349" s="17">
        <v>0.43372935644223598</v>
      </c>
      <c r="W349" s="17">
        <v>3.8423507274905502</v>
      </c>
      <c r="X349" s="17">
        <v>42.133648344883902</v>
      </c>
      <c r="Y349" s="17">
        <v>19.155122638985699</v>
      </c>
      <c r="Z349" s="17">
        <v>38.590439129050502</v>
      </c>
      <c r="AA349" s="17">
        <v>0.12078988707990899</v>
      </c>
      <c r="AB349" s="17">
        <v>34.314359045117698</v>
      </c>
      <c r="AC349" s="17">
        <v>4.2760800839327899</v>
      </c>
      <c r="AD349" s="17">
        <v>2.19960211891993</v>
      </c>
      <c r="AE349" s="17">
        <v>8.0247231977840308</v>
      </c>
      <c r="AF349" s="17">
        <v>6.9136023641075397</v>
      </c>
      <c r="AG349" s="17">
        <v>11.1610437792579</v>
      </c>
      <c r="AH349" s="17">
        <v>76.712494529655899</v>
      </c>
      <c r="AI349" s="17">
        <v>1.01997667683368</v>
      </c>
      <c r="AJ349" s="17">
        <v>11.080672260901499</v>
      </c>
      <c r="AK349" s="17">
        <v>154.96189108086099</v>
      </c>
      <c r="AL349" s="49">
        <v>130.16789223770999</v>
      </c>
    </row>
    <row r="350" spans="1:38" ht="16">
      <c r="A350" s="131"/>
      <c r="B350" s="1">
        <v>29.022988505747101</v>
      </c>
      <c r="C350" s="1">
        <v>7.1839080459770104</v>
      </c>
      <c r="D350" s="1">
        <v>6.8965517241379297</v>
      </c>
      <c r="E350" s="1">
        <v>18.678160919540201</v>
      </c>
      <c r="F350" s="1">
        <v>20.402298850574699</v>
      </c>
      <c r="G350" s="1">
        <v>8.6206896551724093</v>
      </c>
      <c r="H350" s="1">
        <v>6.0344827586206904</v>
      </c>
      <c r="I350" s="1">
        <v>3.1609195402298802</v>
      </c>
      <c r="K350" s="48"/>
      <c r="L350" s="17">
        <v>24.0952353374052</v>
      </c>
      <c r="M350" s="17">
        <v>0.31409792479229498</v>
      </c>
      <c r="N350" s="17">
        <v>18.038413007478699</v>
      </c>
      <c r="O350" s="17">
        <v>6.5458776628503704E-2</v>
      </c>
      <c r="P350" s="17">
        <v>17.6851230201415</v>
      </c>
      <c r="Q350" s="17">
        <v>1.1559016940518501</v>
      </c>
      <c r="R350" s="17">
        <v>12.4372338041865</v>
      </c>
      <c r="S350" s="17">
        <v>1.7989512773767999</v>
      </c>
      <c r="T350" s="17">
        <v>20.078173963554399</v>
      </c>
      <c r="U350" s="17">
        <v>5.5331110451405201E-2</v>
      </c>
      <c r="V350" s="17">
        <v>0.43372935644223598</v>
      </c>
      <c r="W350" s="17">
        <v>3.8423507274905502</v>
      </c>
      <c r="X350" s="17">
        <v>42.133648344883902</v>
      </c>
      <c r="Y350" s="17">
        <v>19.155122638985699</v>
      </c>
      <c r="Z350" s="17">
        <v>38.590439129050502</v>
      </c>
      <c r="AA350" s="17">
        <v>0.12078988707990899</v>
      </c>
      <c r="AB350" s="17">
        <v>34.314359045117698</v>
      </c>
      <c r="AC350" s="17">
        <v>4.2760800839327899</v>
      </c>
      <c r="AD350" s="17">
        <v>2.19960211891993</v>
      </c>
      <c r="AE350" s="17">
        <v>8.0247231977840308</v>
      </c>
      <c r="AF350" s="17">
        <v>6.9136023641075397</v>
      </c>
      <c r="AG350" s="17">
        <v>11.1610437792579</v>
      </c>
      <c r="AH350" s="17">
        <v>76.712494529655899</v>
      </c>
      <c r="AI350" s="17">
        <v>1.01997667683368</v>
      </c>
      <c r="AJ350" s="17">
        <v>11.080672260901499</v>
      </c>
      <c r="AK350" s="17">
        <v>154.96189108086099</v>
      </c>
      <c r="AL350" s="49">
        <v>130.16789223770999</v>
      </c>
    </row>
    <row r="351" spans="1:38" ht="16">
      <c r="A351" s="131"/>
      <c r="B351" s="1">
        <v>24.808184143222501</v>
      </c>
      <c r="C351" s="1">
        <v>9.7186700767263403</v>
      </c>
      <c r="D351" s="1">
        <v>6.1381074168797998</v>
      </c>
      <c r="E351" s="1">
        <v>21.227621483376002</v>
      </c>
      <c r="F351" s="1">
        <v>21.739130434782599</v>
      </c>
      <c r="G351" s="1">
        <v>8.6956521739130395</v>
      </c>
      <c r="H351" s="1">
        <v>5.1150895140664998</v>
      </c>
      <c r="I351" s="1">
        <v>2.5575447570332499</v>
      </c>
      <c r="K351" s="48"/>
      <c r="L351" s="17">
        <v>24.0952353374052</v>
      </c>
      <c r="M351" s="17">
        <v>0.31409792479229498</v>
      </c>
      <c r="N351" s="17">
        <v>18.038413007478699</v>
      </c>
      <c r="O351" s="17">
        <v>6.5458776628503704E-2</v>
      </c>
      <c r="P351" s="17">
        <v>17.6851230201415</v>
      </c>
      <c r="Q351" s="17">
        <v>1.1559016940518501</v>
      </c>
      <c r="R351" s="17">
        <v>12.4372338041865</v>
      </c>
      <c r="S351" s="17">
        <v>1.7989512773767999</v>
      </c>
      <c r="T351" s="17">
        <v>20.078173963554399</v>
      </c>
      <c r="U351" s="17">
        <v>5.5331110451405201E-2</v>
      </c>
      <c r="V351" s="17">
        <v>0.43372935644223598</v>
      </c>
      <c r="W351" s="17">
        <v>3.8423507274905502</v>
      </c>
      <c r="X351" s="17">
        <v>42.133648344883902</v>
      </c>
      <c r="Y351" s="17">
        <v>19.155122638985699</v>
      </c>
      <c r="Z351" s="17">
        <v>38.590439129050502</v>
      </c>
      <c r="AA351" s="17">
        <v>0.12078988707990899</v>
      </c>
      <c r="AB351" s="17">
        <v>34.314359045117698</v>
      </c>
      <c r="AC351" s="17">
        <v>4.2760800839327899</v>
      </c>
      <c r="AD351" s="17">
        <v>2.19960211891993</v>
      </c>
      <c r="AE351" s="17">
        <v>8.0247231977840308</v>
      </c>
      <c r="AF351" s="17">
        <v>6.9136023641075397</v>
      </c>
      <c r="AG351" s="17">
        <v>11.1610437792579</v>
      </c>
      <c r="AH351" s="17">
        <v>76.712494529655899</v>
      </c>
      <c r="AI351" s="17">
        <v>1.01997667683368</v>
      </c>
      <c r="AJ351" s="17">
        <v>11.080672260901499</v>
      </c>
      <c r="AK351" s="17">
        <v>154.96189108086099</v>
      </c>
      <c r="AL351" s="49">
        <v>130.16789223770999</v>
      </c>
    </row>
    <row r="352" spans="1:38" ht="16">
      <c r="A352" s="131"/>
      <c r="B352" s="1">
        <v>19.873817034700298</v>
      </c>
      <c r="C352" s="1">
        <v>12.3028391167192</v>
      </c>
      <c r="D352" s="1">
        <v>9.1482649842271293</v>
      </c>
      <c r="E352" s="1">
        <v>19.873817034700298</v>
      </c>
      <c r="F352" s="1">
        <v>19.242902208201901</v>
      </c>
      <c r="G352" s="1">
        <v>10.0946372239748</v>
      </c>
      <c r="H352" s="1">
        <v>8.8328075709779199</v>
      </c>
      <c r="I352" s="1">
        <v>0.63091482649842301</v>
      </c>
      <c r="K352" s="48"/>
      <c r="L352" s="17">
        <v>24.0952353374052</v>
      </c>
      <c r="M352" s="17">
        <v>0.31409792479229498</v>
      </c>
      <c r="N352" s="17">
        <v>18.038413007478699</v>
      </c>
      <c r="O352" s="17">
        <v>6.5458776628503704E-2</v>
      </c>
      <c r="P352" s="17">
        <v>17.6851230201415</v>
      </c>
      <c r="Q352" s="17">
        <v>1.1559016940518501</v>
      </c>
      <c r="R352" s="17">
        <v>12.4372338041865</v>
      </c>
      <c r="S352" s="17">
        <v>1.7989512773767999</v>
      </c>
      <c r="T352" s="17">
        <v>20.078173963554399</v>
      </c>
      <c r="U352" s="17">
        <v>5.5331110451405201E-2</v>
      </c>
      <c r="V352" s="17">
        <v>0.43372935644223598</v>
      </c>
      <c r="W352" s="17">
        <v>3.8423507274905502</v>
      </c>
      <c r="X352" s="17">
        <v>42.133648344883902</v>
      </c>
      <c r="Y352" s="17">
        <v>19.155122638985699</v>
      </c>
      <c r="Z352" s="17">
        <v>38.590439129050502</v>
      </c>
      <c r="AA352" s="17">
        <v>0.12078988707990899</v>
      </c>
      <c r="AB352" s="17">
        <v>34.314359045117698</v>
      </c>
      <c r="AC352" s="17">
        <v>4.2760800839327899</v>
      </c>
      <c r="AD352" s="17">
        <v>2.19960211891993</v>
      </c>
      <c r="AE352" s="17">
        <v>8.0247231977840308</v>
      </c>
      <c r="AF352" s="17">
        <v>6.9136023641075397</v>
      </c>
      <c r="AG352" s="17">
        <v>11.1610437792579</v>
      </c>
      <c r="AH352" s="17">
        <v>76.712494529655899</v>
      </c>
      <c r="AI352" s="17">
        <v>1.01997667683368</v>
      </c>
      <c r="AJ352" s="17">
        <v>11.080672260901499</v>
      </c>
      <c r="AK352" s="17">
        <v>154.96189108086099</v>
      </c>
      <c r="AL352" s="49">
        <v>130.16789223770999</v>
      </c>
    </row>
    <row r="353" spans="1:38" ht="16">
      <c r="A353" s="131"/>
      <c r="B353" s="1">
        <v>21.864951768488702</v>
      </c>
      <c r="C353" s="1">
        <v>10.932475884244401</v>
      </c>
      <c r="D353" s="1">
        <v>8.0385852090032195</v>
      </c>
      <c r="E353" s="1">
        <v>18.3279742765273</v>
      </c>
      <c r="F353" s="1">
        <v>21.543408360128598</v>
      </c>
      <c r="G353" s="1">
        <v>11.2540192926045</v>
      </c>
      <c r="H353" s="1">
        <v>7.3954983922829598</v>
      </c>
      <c r="I353" s="1">
        <v>0.64308681672025703</v>
      </c>
      <c r="K353" s="48"/>
      <c r="L353" s="17">
        <v>24.0952353374052</v>
      </c>
      <c r="M353" s="17">
        <v>0.31409792479229498</v>
      </c>
      <c r="N353" s="17">
        <v>18.038413007478699</v>
      </c>
      <c r="O353" s="17">
        <v>6.5458776628503704E-2</v>
      </c>
      <c r="P353" s="17">
        <v>17.6851230201415</v>
      </c>
      <c r="Q353" s="17">
        <v>1.1559016940518501</v>
      </c>
      <c r="R353" s="17">
        <v>12.4372338041865</v>
      </c>
      <c r="S353" s="17">
        <v>1.7989512773767999</v>
      </c>
      <c r="T353" s="17">
        <v>20.078173963554399</v>
      </c>
      <c r="U353" s="17">
        <v>5.5331110451405201E-2</v>
      </c>
      <c r="V353" s="17">
        <v>0.43372935644223598</v>
      </c>
      <c r="W353" s="17">
        <v>3.8423507274905502</v>
      </c>
      <c r="X353" s="17">
        <v>42.133648344883902</v>
      </c>
      <c r="Y353" s="17">
        <v>19.155122638985699</v>
      </c>
      <c r="Z353" s="17">
        <v>38.590439129050502</v>
      </c>
      <c r="AA353" s="17">
        <v>0.12078988707990899</v>
      </c>
      <c r="AB353" s="17">
        <v>34.314359045117698</v>
      </c>
      <c r="AC353" s="17">
        <v>4.2760800839327899</v>
      </c>
      <c r="AD353" s="17">
        <v>2.19960211891993</v>
      </c>
      <c r="AE353" s="17">
        <v>8.0247231977840308</v>
      </c>
      <c r="AF353" s="17">
        <v>6.9136023641075397</v>
      </c>
      <c r="AG353" s="17">
        <v>11.1610437792579</v>
      </c>
      <c r="AH353" s="17">
        <v>76.712494529655899</v>
      </c>
      <c r="AI353" s="17">
        <v>1.01997667683368</v>
      </c>
      <c r="AJ353" s="17">
        <v>11.080672260901499</v>
      </c>
      <c r="AK353" s="17">
        <v>154.96189108086099</v>
      </c>
      <c r="AL353" s="49">
        <v>130.16789223770999</v>
      </c>
    </row>
    <row r="354" spans="1:38" ht="16">
      <c r="A354" s="131"/>
      <c r="B354" s="1">
        <v>21.6577540106952</v>
      </c>
      <c r="C354" s="1">
        <v>6.1497326203208598</v>
      </c>
      <c r="D354" s="1">
        <v>8.5561497326203195</v>
      </c>
      <c r="E354" s="1">
        <v>20.320855614973301</v>
      </c>
      <c r="F354" s="1">
        <v>21.390374331550799</v>
      </c>
      <c r="G354" s="1">
        <v>11.2299465240642</v>
      </c>
      <c r="H354" s="1">
        <v>7.7540106951871701</v>
      </c>
      <c r="I354" s="1">
        <v>2.9411764705882302</v>
      </c>
      <c r="K354" s="48"/>
      <c r="L354" s="17">
        <v>24.0952353374052</v>
      </c>
      <c r="M354" s="17">
        <v>0.31409792479229498</v>
      </c>
      <c r="N354" s="17">
        <v>18.038413007478699</v>
      </c>
      <c r="O354" s="17">
        <v>6.5458776628503704E-2</v>
      </c>
      <c r="P354" s="17">
        <v>17.6851230201415</v>
      </c>
      <c r="Q354" s="17">
        <v>1.1559016940518501</v>
      </c>
      <c r="R354" s="17">
        <v>12.4372338041865</v>
      </c>
      <c r="S354" s="17">
        <v>1.7989512773767999</v>
      </c>
      <c r="T354" s="17">
        <v>20.078173963554399</v>
      </c>
      <c r="U354" s="17">
        <v>5.5331110451405201E-2</v>
      </c>
      <c r="V354" s="17">
        <v>0.43372935644223598</v>
      </c>
      <c r="W354" s="17">
        <v>3.8423507274905502</v>
      </c>
      <c r="X354" s="17">
        <v>42.133648344883902</v>
      </c>
      <c r="Y354" s="17">
        <v>19.155122638985699</v>
      </c>
      <c r="Z354" s="17">
        <v>38.590439129050502</v>
      </c>
      <c r="AA354" s="17">
        <v>0.12078988707990899</v>
      </c>
      <c r="AB354" s="17">
        <v>34.314359045117698</v>
      </c>
      <c r="AC354" s="17">
        <v>4.2760800839327899</v>
      </c>
      <c r="AD354" s="17">
        <v>2.19960211891993</v>
      </c>
      <c r="AE354" s="17">
        <v>8.0247231977840308</v>
      </c>
      <c r="AF354" s="17">
        <v>6.9136023641075397</v>
      </c>
      <c r="AG354" s="17">
        <v>11.1610437792579</v>
      </c>
      <c r="AH354" s="17">
        <v>76.712494529655899</v>
      </c>
      <c r="AI354" s="17">
        <v>1.01997667683368</v>
      </c>
      <c r="AJ354" s="17">
        <v>11.080672260901499</v>
      </c>
      <c r="AK354" s="17">
        <v>154.96189108086099</v>
      </c>
      <c r="AL354" s="49">
        <v>130.16789223770999</v>
      </c>
    </row>
    <row r="355" spans="1:38" ht="16">
      <c r="A355" s="131"/>
      <c r="B355" s="1">
        <v>24.797843665768202</v>
      </c>
      <c r="C355" s="1">
        <v>10.242587601078201</v>
      </c>
      <c r="D355" s="1">
        <v>6.1994609164420504</v>
      </c>
      <c r="E355" s="1">
        <v>22.641509433962302</v>
      </c>
      <c r="F355" s="1">
        <v>20.485175202156299</v>
      </c>
      <c r="G355" s="1">
        <v>8.6253369272237208</v>
      </c>
      <c r="H355" s="1">
        <v>5.9299191374663103</v>
      </c>
      <c r="I355" s="1">
        <v>1.07816711590297</v>
      </c>
      <c r="K355" s="48"/>
      <c r="L355" s="17">
        <v>24.0952353374052</v>
      </c>
      <c r="M355" s="17">
        <v>0.31409792479229498</v>
      </c>
      <c r="N355" s="17">
        <v>18.038413007478699</v>
      </c>
      <c r="O355" s="17">
        <v>6.5458776628503704E-2</v>
      </c>
      <c r="P355" s="17">
        <v>17.6851230201415</v>
      </c>
      <c r="Q355" s="17">
        <v>1.1559016940518501</v>
      </c>
      <c r="R355" s="17">
        <v>12.4372338041865</v>
      </c>
      <c r="S355" s="17">
        <v>1.7989512773767999</v>
      </c>
      <c r="T355" s="17">
        <v>20.078173963554399</v>
      </c>
      <c r="U355" s="17">
        <v>5.5331110451405201E-2</v>
      </c>
      <c r="V355" s="17">
        <v>0.43372935644223598</v>
      </c>
      <c r="W355" s="17">
        <v>3.8423507274905502</v>
      </c>
      <c r="X355" s="17">
        <v>42.133648344883902</v>
      </c>
      <c r="Y355" s="17">
        <v>19.155122638985699</v>
      </c>
      <c r="Z355" s="17">
        <v>38.590439129050502</v>
      </c>
      <c r="AA355" s="17">
        <v>0.12078988707990899</v>
      </c>
      <c r="AB355" s="17">
        <v>34.314359045117698</v>
      </c>
      <c r="AC355" s="17">
        <v>4.2760800839327899</v>
      </c>
      <c r="AD355" s="17">
        <v>2.19960211891993</v>
      </c>
      <c r="AE355" s="17">
        <v>8.0247231977840308</v>
      </c>
      <c r="AF355" s="17">
        <v>6.9136023641075397</v>
      </c>
      <c r="AG355" s="17">
        <v>11.1610437792579</v>
      </c>
      <c r="AH355" s="17">
        <v>76.712494529655899</v>
      </c>
      <c r="AI355" s="17">
        <v>1.01997667683368</v>
      </c>
      <c r="AJ355" s="17">
        <v>11.080672260901499</v>
      </c>
      <c r="AK355" s="17">
        <v>154.96189108086099</v>
      </c>
      <c r="AL355" s="49">
        <v>130.16789223770999</v>
      </c>
    </row>
    <row r="356" spans="1:38" ht="16">
      <c r="A356" s="131"/>
      <c r="B356" s="1">
        <v>25.432098765432102</v>
      </c>
      <c r="C356" s="1">
        <v>9.1358024691358004</v>
      </c>
      <c r="D356" s="1">
        <v>8.1481481481481506</v>
      </c>
      <c r="E356" s="1">
        <v>25.679012345678998</v>
      </c>
      <c r="F356" s="1">
        <v>15.061728395061699</v>
      </c>
      <c r="G356" s="1">
        <v>8.8888888888888893</v>
      </c>
      <c r="H356" s="1">
        <v>5.67901234567901</v>
      </c>
      <c r="I356" s="1">
        <v>1.9753086419753101</v>
      </c>
      <c r="K356" s="50"/>
      <c r="L356" s="51">
        <v>24.0952353374052</v>
      </c>
      <c r="M356" s="51">
        <v>0.31409792479229498</v>
      </c>
      <c r="N356" s="51">
        <v>18.038413007478699</v>
      </c>
      <c r="O356" s="51">
        <v>6.5458776628503704E-2</v>
      </c>
      <c r="P356" s="51">
        <v>17.6851230201415</v>
      </c>
      <c r="Q356" s="51">
        <v>1.1559016940518501</v>
      </c>
      <c r="R356" s="51">
        <v>12.4372338041865</v>
      </c>
      <c r="S356" s="51">
        <v>1.7989512773767999</v>
      </c>
      <c r="T356" s="51">
        <v>20.078173963554399</v>
      </c>
      <c r="U356" s="51">
        <v>5.5331110451405201E-2</v>
      </c>
      <c r="V356" s="51">
        <v>0.43372935644223598</v>
      </c>
      <c r="W356" s="51">
        <v>3.8423507274905502</v>
      </c>
      <c r="X356" s="51">
        <v>42.133648344883902</v>
      </c>
      <c r="Y356" s="51">
        <v>19.155122638985699</v>
      </c>
      <c r="Z356" s="51">
        <v>38.590439129050502</v>
      </c>
      <c r="AA356" s="51">
        <v>0.12078988707990899</v>
      </c>
      <c r="AB356" s="51">
        <v>34.314359045117698</v>
      </c>
      <c r="AC356" s="51">
        <v>4.2760800839327899</v>
      </c>
      <c r="AD356" s="51">
        <v>2.19960211891993</v>
      </c>
      <c r="AE356" s="51">
        <v>8.0247231977840308</v>
      </c>
      <c r="AF356" s="51">
        <v>6.9136023641075397</v>
      </c>
      <c r="AG356" s="51">
        <v>11.1610437792579</v>
      </c>
      <c r="AH356" s="51">
        <v>76.712494529655899</v>
      </c>
      <c r="AI356" s="51">
        <v>1.01997667683368</v>
      </c>
      <c r="AJ356" s="51">
        <v>11.080672260901499</v>
      </c>
      <c r="AK356" s="51">
        <v>154.96189108086099</v>
      </c>
      <c r="AL356" s="52">
        <v>130.16789223770999</v>
      </c>
    </row>
    <row r="357" spans="1:38">
      <c r="A357" s="23" t="s">
        <v>38</v>
      </c>
      <c r="B357" s="24">
        <f t="shared" ref="B357:I357" si="54">AVERAGE(B348:B356)</f>
        <v>23.606509003065881</v>
      </c>
      <c r="C357" s="24">
        <f t="shared" si="54"/>
        <v>9.8794118505586486</v>
      </c>
      <c r="D357" s="24">
        <f t="shared" si="54"/>
        <v>7.4331789651713427</v>
      </c>
      <c r="E357" s="24">
        <f t="shared" si="54"/>
        <v>21.26961490798627</v>
      </c>
      <c r="F357" s="24">
        <f t="shared" si="54"/>
        <v>19.708808562593298</v>
      </c>
      <c r="G357" s="24">
        <f t="shared" si="54"/>
        <v>9.8341685620411443</v>
      </c>
      <c r="H357" s="24">
        <f t="shared" si="54"/>
        <v>6.5676049872724569</v>
      </c>
      <c r="I357" s="24">
        <f t="shared" si="54"/>
        <v>1.7007031613109511</v>
      </c>
    </row>
    <row r="358" spans="1:38">
      <c r="A358" s="2" t="s">
        <v>39</v>
      </c>
      <c r="B358" s="24">
        <f t="shared" ref="B358:I358" si="55">STDEV(B348:B356)</f>
        <v>2.7565115083930363</v>
      </c>
      <c r="C358" s="24">
        <f t="shared" si="55"/>
        <v>2.35492807860992</v>
      </c>
      <c r="D358" s="24">
        <f t="shared" si="55"/>
        <v>1.0703420561018673</v>
      </c>
      <c r="E358" s="24">
        <f t="shared" si="55"/>
        <v>2.6277842409178573</v>
      </c>
      <c r="F358" s="24">
        <f t="shared" si="55"/>
        <v>2.1503366287581236</v>
      </c>
      <c r="G358" s="24">
        <f t="shared" si="55"/>
        <v>1.4342336448295592</v>
      </c>
      <c r="H358" s="24">
        <f t="shared" si="55"/>
        <v>1.2852633222947574</v>
      </c>
      <c r="I358" s="24">
        <f t="shared" si="55"/>
        <v>1.0693790869741047</v>
      </c>
    </row>
    <row r="360" spans="1:38">
      <c r="A360" s="131" t="s">
        <v>68</v>
      </c>
      <c r="B360" s="1">
        <v>34.733893557423002</v>
      </c>
      <c r="C360" s="1">
        <v>14.005602240896399</v>
      </c>
      <c r="D360" s="1">
        <v>4.7619047619047601</v>
      </c>
      <c r="E360" s="1">
        <v>15.966386554621799</v>
      </c>
      <c r="F360" s="1">
        <v>19.6078431372549</v>
      </c>
      <c r="G360" s="1">
        <v>7.0028011204481801</v>
      </c>
      <c r="H360" s="1">
        <v>3.9215686274509798</v>
      </c>
      <c r="I360" s="1">
        <v>0</v>
      </c>
      <c r="L360" s="53">
        <v>22.901281581132601</v>
      </c>
      <c r="M360" s="53">
        <v>0.29108164381100798</v>
      </c>
      <c r="N360" s="53">
        <v>17.696231461184102</v>
      </c>
      <c r="O360" s="54">
        <v>7.5947786409540294E-2</v>
      </c>
      <c r="P360" s="53">
        <v>16.720281201960699</v>
      </c>
      <c r="Q360" s="53">
        <v>0.94191782835481797</v>
      </c>
      <c r="R360" s="53">
        <v>13.405075763364801</v>
      </c>
      <c r="S360" s="53">
        <v>2.2125079065182902</v>
      </c>
      <c r="T360" s="54">
        <v>5.9619346650195797E-2</v>
      </c>
      <c r="U360" s="53">
        <v>20.011825886781601</v>
      </c>
      <c r="V360" s="53">
        <v>0.49876541554380899</v>
      </c>
      <c r="W360" s="53">
        <v>5.1923234758127403</v>
      </c>
      <c r="X360" s="53">
        <v>40.597513042316699</v>
      </c>
      <c r="Y360" s="55">
        <v>17.953280674126599</v>
      </c>
      <c r="Z360" s="53">
        <v>41.320498448021198</v>
      </c>
      <c r="AA360" s="53">
        <v>0.128707835535561</v>
      </c>
      <c r="AB360" s="56">
        <v>35.629409556664598</v>
      </c>
      <c r="AC360" s="56">
        <v>5.6910888913565501</v>
      </c>
      <c r="AD360" s="56">
        <v>2.2612866015526598</v>
      </c>
      <c r="AE360" s="56">
        <v>6.2605610695656999</v>
      </c>
      <c r="AF360" s="56">
        <v>6.05876965405273</v>
      </c>
      <c r="AG360" s="56">
        <v>9.0448607337512996</v>
      </c>
      <c r="AH360" s="56">
        <v>78.676488428799303</v>
      </c>
      <c r="AI360" s="56">
        <v>1.0583692491433001</v>
      </c>
      <c r="AJ360" s="56">
        <v>13.773040270837001</v>
      </c>
      <c r="AK360" s="56">
        <v>165.09602740013301</v>
      </c>
      <c r="AL360" s="56">
        <v>142.85740744014601</v>
      </c>
    </row>
    <row r="361" spans="1:38">
      <c r="A361" s="131"/>
      <c r="B361" s="1">
        <v>26.074498567335201</v>
      </c>
      <c r="C361" s="1">
        <v>9.7421203438395398</v>
      </c>
      <c r="D361" s="1">
        <v>3.72492836676218</v>
      </c>
      <c r="E361" s="1">
        <v>26.074498567335201</v>
      </c>
      <c r="F361" s="1">
        <v>20.057306590257902</v>
      </c>
      <c r="G361" s="1">
        <v>11.461318051575899</v>
      </c>
      <c r="H361" s="1">
        <v>2.8653295128939802</v>
      </c>
      <c r="I361" s="1">
        <v>0</v>
      </c>
      <c r="L361" s="53">
        <v>22.901281581132601</v>
      </c>
      <c r="M361" s="53">
        <v>0.29108164381100798</v>
      </c>
      <c r="N361" s="53">
        <v>17.696231461184102</v>
      </c>
      <c r="O361" s="54">
        <v>7.5947786409540294E-2</v>
      </c>
      <c r="P361" s="53">
        <v>16.720281201960699</v>
      </c>
      <c r="Q361" s="53">
        <v>0.94191782835481797</v>
      </c>
      <c r="R361" s="53">
        <v>13.405075763364801</v>
      </c>
      <c r="S361" s="53">
        <v>2.2125079065182902</v>
      </c>
      <c r="T361" s="54">
        <v>5.9619346650195797E-2</v>
      </c>
      <c r="U361" s="53">
        <v>20.011825886781601</v>
      </c>
      <c r="V361" s="53">
        <v>0.49876541554380899</v>
      </c>
      <c r="W361" s="53">
        <v>5.1923234758127403</v>
      </c>
      <c r="X361" s="53">
        <v>40.597513042316699</v>
      </c>
      <c r="Y361" s="55">
        <v>17.953280674126599</v>
      </c>
      <c r="Z361" s="53">
        <v>41.320498448021198</v>
      </c>
      <c r="AA361" s="53">
        <v>0.128707835535561</v>
      </c>
      <c r="AB361" s="56">
        <v>35.629409556664598</v>
      </c>
      <c r="AC361" s="56">
        <v>5.6910888913565501</v>
      </c>
      <c r="AD361" s="56">
        <v>2.2612866015526598</v>
      </c>
      <c r="AE361" s="56">
        <v>6.2605610695656999</v>
      </c>
      <c r="AF361" s="56">
        <v>6.05876965405273</v>
      </c>
      <c r="AG361" s="56">
        <v>9.0448607337512996</v>
      </c>
      <c r="AH361" s="56">
        <v>78.676488428799303</v>
      </c>
      <c r="AI361" s="56">
        <v>1.0583692491433001</v>
      </c>
      <c r="AJ361" s="56">
        <v>13.773040270837001</v>
      </c>
      <c r="AK361" s="56">
        <v>165.09602740013301</v>
      </c>
      <c r="AL361" s="56">
        <v>142.85740744014601</v>
      </c>
    </row>
    <row r="362" spans="1:38">
      <c r="A362" s="131"/>
      <c r="B362" s="1">
        <v>34.571428571428598</v>
      </c>
      <c r="C362" s="1">
        <v>6.28571428571429</v>
      </c>
      <c r="D362" s="1">
        <v>7.71428571428571</v>
      </c>
      <c r="E362" s="1">
        <v>19.1428571428571</v>
      </c>
      <c r="F362" s="1">
        <v>18</v>
      </c>
      <c r="G362" s="1">
        <v>9.1428571428571406</v>
      </c>
      <c r="H362" s="1">
        <v>4.8571428571428603</v>
      </c>
      <c r="I362" s="1">
        <v>0.28571428571428598</v>
      </c>
      <c r="L362" s="53">
        <v>22.901281581132601</v>
      </c>
      <c r="M362" s="53">
        <v>0.29108164381100798</v>
      </c>
      <c r="N362" s="53">
        <v>17.696231461184102</v>
      </c>
      <c r="O362" s="54">
        <v>7.5947786409540294E-2</v>
      </c>
      <c r="P362" s="53">
        <v>16.720281201960699</v>
      </c>
      <c r="Q362" s="53">
        <v>0.94191782835481797</v>
      </c>
      <c r="R362" s="53">
        <v>13.405075763364801</v>
      </c>
      <c r="S362" s="53">
        <v>2.2125079065182902</v>
      </c>
      <c r="T362" s="54">
        <v>5.9619346650195797E-2</v>
      </c>
      <c r="U362" s="53">
        <v>20.011825886781601</v>
      </c>
      <c r="V362" s="53">
        <v>0.49876541554380899</v>
      </c>
      <c r="W362" s="53">
        <v>5.1923234758127403</v>
      </c>
      <c r="X362" s="53">
        <v>40.597513042316699</v>
      </c>
      <c r="Y362" s="55">
        <v>17.953280674126599</v>
      </c>
      <c r="Z362" s="53">
        <v>41.320498448021198</v>
      </c>
      <c r="AA362" s="53">
        <v>0.128707835535561</v>
      </c>
      <c r="AB362" s="56">
        <v>35.629409556664598</v>
      </c>
      <c r="AC362" s="56">
        <v>5.6910888913565501</v>
      </c>
      <c r="AD362" s="56">
        <v>2.2612866015526598</v>
      </c>
      <c r="AE362" s="56">
        <v>6.2605610695656999</v>
      </c>
      <c r="AF362" s="56">
        <v>6.05876965405273</v>
      </c>
      <c r="AG362" s="56">
        <v>9.0448607337512996</v>
      </c>
      <c r="AH362" s="56">
        <v>78.676488428799303</v>
      </c>
      <c r="AI362" s="56">
        <v>1.0583692491433001</v>
      </c>
      <c r="AJ362" s="56">
        <v>13.773040270837001</v>
      </c>
      <c r="AK362" s="56">
        <v>165.09602740013301</v>
      </c>
      <c r="AL362" s="56">
        <v>142.85740744014601</v>
      </c>
    </row>
    <row r="363" spans="1:38">
      <c r="A363" s="131"/>
      <c r="B363" s="1">
        <v>23.571428571428601</v>
      </c>
      <c r="C363" s="1">
        <v>14.285714285714301</v>
      </c>
      <c r="D363" s="1">
        <v>7.1428571428571397</v>
      </c>
      <c r="E363" s="1">
        <v>19.6428571428571</v>
      </c>
      <c r="F363" s="1">
        <v>16.071428571428601</v>
      </c>
      <c r="G363" s="1">
        <v>8.5714285714285694</v>
      </c>
      <c r="H363" s="1">
        <v>8.5714285714285694</v>
      </c>
      <c r="I363" s="1">
        <v>2.1428571428571401</v>
      </c>
      <c r="L363" s="53">
        <v>22.901281581132601</v>
      </c>
      <c r="M363" s="53">
        <v>0.29108164381100798</v>
      </c>
      <c r="N363" s="53">
        <v>17.696231461184102</v>
      </c>
      <c r="O363" s="54">
        <v>7.5947786409540294E-2</v>
      </c>
      <c r="P363" s="53">
        <v>16.720281201960699</v>
      </c>
      <c r="Q363" s="53">
        <v>0.94191782835481797</v>
      </c>
      <c r="R363" s="53">
        <v>13.405075763364801</v>
      </c>
      <c r="S363" s="53">
        <v>2.2125079065182902</v>
      </c>
      <c r="T363" s="54">
        <v>5.9619346650195797E-2</v>
      </c>
      <c r="U363" s="53">
        <v>20.011825886781601</v>
      </c>
      <c r="V363" s="53">
        <v>0.49876541554380899</v>
      </c>
      <c r="W363" s="53">
        <v>5.1923234758127403</v>
      </c>
      <c r="X363" s="53">
        <v>40.597513042316699</v>
      </c>
      <c r="Y363" s="55">
        <v>17.953280674126599</v>
      </c>
      <c r="Z363" s="53">
        <v>41.320498448021198</v>
      </c>
      <c r="AA363" s="53">
        <v>0.128707835535561</v>
      </c>
      <c r="AB363" s="56">
        <v>35.629409556664598</v>
      </c>
      <c r="AC363" s="56">
        <v>5.6910888913565501</v>
      </c>
      <c r="AD363" s="56">
        <v>2.2612866015526598</v>
      </c>
      <c r="AE363" s="56">
        <v>6.2605610695656999</v>
      </c>
      <c r="AF363" s="56">
        <v>6.05876965405273</v>
      </c>
      <c r="AG363" s="56">
        <v>9.0448607337512996</v>
      </c>
      <c r="AH363" s="56">
        <v>78.676488428799303</v>
      </c>
      <c r="AI363" s="56">
        <v>1.0583692491433001</v>
      </c>
      <c r="AJ363" s="56">
        <v>13.773040270837001</v>
      </c>
      <c r="AK363" s="56">
        <v>165.09602740013301</v>
      </c>
      <c r="AL363" s="56">
        <v>142.85740744014601</v>
      </c>
    </row>
    <row r="364" spans="1:38">
      <c r="A364" s="131"/>
      <c r="B364" s="1">
        <v>24.324324324324301</v>
      </c>
      <c r="C364" s="1">
        <v>15.0579150579151</v>
      </c>
      <c r="D364" s="1">
        <v>6.5637065637065604</v>
      </c>
      <c r="E364" s="1">
        <v>19.691119691119699</v>
      </c>
      <c r="F364" s="1">
        <v>17.374517374517399</v>
      </c>
      <c r="G364" s="1">
        <v>8.1081081081081106</v>
      </c>
      <c r="H364" s="1">
        <v>8.1081081081081106</v>
      </c>
      <c r="I364" s="1">
        <v>0.77220077220077199</v>
      </c>
      <c r="L364" s="53">
        <v>22.901281581132601</v>
      </c>
      <c r="M364" s="53">
        <v>0.29108164381100798</v>
      </c>
      <c r="N364" s="53">
        <v>17.696231461184102</v>
      </c>
      <c r="O364" s="54">
        <v>7.5947786409540294E-2</v>
      </c>
      <c r="P364" s="53">
        <v>16.720281201960699</v>
      </c>
      <c r="Q364" s="53">
        <v>0.94191782835481797</v>
      </c>
      <c r="R364" s="53">
        <v>13.405075763364801</v>
      </c>
      <c r="S364" s="53">
        <v>2.2125079065182902</v>
      </c>
      <c r="T364" s="54">
        <v>5.9619346650195797E-2</v>
      </c>
      <c r="U364" s="53">
        <v>20.011825886781601</v>
      </c>
      <c r="V364" s="53">
        <v>0.49876541554380899</v>
      </c>
      <c r="W364" s="53">
        <v>5.1923234758127403</v>
      </c>
      <c r="X364" s="53">
        <v>40.597513042316699</v>
      </c>
      <c r="Y364" s="55">
        <v>17.953280674126599</v>
      </c>
      <c r="Z364" s="53">
        <v>41.320498448021198</v>
      </c>
      <c r="AA364" s="53">
        <v>0.128707835535561</v>
      </c>
      <c r="AB364" s="56">
        <v>35.629409556664598</v>
      </c>
      <c r="AC364" s="56">
        <v>5.6910888913565501</v>
      </c>
      <c r="AD364" s="56">
        <v>2.2612866015526598</v>
      </c>
      <c r="AE364" s="56">
        <v>6.2605610695656999</v>
      </c>
      <c r="AF364" s="56">
        <v>6.05876965405273</v>
      </c>
      <c r="AG364" s="56">
        <v>9.0448607337512996</v>
      </c>
      <c r="AH364" s="56">
        <v>78.676488428799303</v>
      </c>
      <c r="AI364" s="56">
        <v>1.0583692491433001</v>
      </c>
      <c r="AJ364" s="56">
        <v>13.773040270837001</v>
      </c>
      <c r="AK364" s="56">
        <v>165.09602740013301</v>
      </c>
      <c r="AL364" s="56">
        <v>142.85740744014601</v>
      </c>
    </row>
    <row r="365" spans="1:38">
      <c r="A365" s="131"/>
      <c r="B365" s="1">
        <v>36.1111111111111</v>
      </c>
      <c r="C365" s="1">
        <v>9.8765432098765409</v>
      </c>
      <c r="D365" s="1">
        <v>1.2345679012345701</v>
      </c>
      <c r="E365" s="1">
        <v>20.370370370370399</v>
      </c>
      <c r="F365" s="1">
        <v>16.358024691358001</v>
      </c>
      <c r="G365" s="1">
        <v>11.1111111111111</v>
      </c>
      <c r="H365" s="1">
        <v>4.6296296296296298</v>
      </c>
      <c r="I365" s="1">
        <v>0.30864197530864201</v>
      </c>
      <c r="L365" s="53">
        <v>22.901281581132601</v>
      </c>
      <c r="M365" s="53">
        <v>0.29108164381100798</v>
      </c>
      <c r="N365" s="53">
        <v>17.696231461184102</v>
      </c>
      <c r="O365" s="54">
        <v>7.5947786409540294E-2</v>
      </c>
      <c r="P365" s="53">
        <v>16.720281201960699</v>
      </c>
      <c r="Q365" s="53">
        <v>0.94191782835481797</v>
      </c>
      <c r="R365" s="53">
        <v>13.405075763364801</v>
      </c>
      <c r="S365" s="53">
        <v>2.2125079065182902</v>
      </c>
      <c r="T365" s="54">
        <v>5.9619346650195797E-2</v>
      </c>
      <c r="U365" s="53">
        <v>20.011825886781601</v>
      </c>
      <c r="V365" s="53">
        <v>0.49876541554380899</v>
      </c>
      <c r="W365" s="53">
        <v>5.1923234758127403</v>
      </c>
      <c r="X365" s="53">
        <v>40.597513042316699</v>
      </c>
      <c r="Y365" s="55">
        <v>17.953280674126599</v>
      </c>
      <c r="Z365" s="53">
        <v>41.320498448021198</v>
      </c>
      <c r="AA365" s="53">
        <v>0.128707835535561</v>
      </c>
      <c r="AB365" s="56">
        <v>35.629409556664598</v>
      </c>
      <c r="AC365" s="56">
        <v>5.6910888913565501</v>
      </c>
      <c r="AD365" s="56">
        <v>2.2612866015526598</v>
      </c>
      <c r="AE365" s="56">
        <v>6.2605610695656999</v>
      </c>
      <c r="AF365" s="56">
        <v>6.05876965405273</v>
      </c>
      <c r="AG365" s="56">
        <v>9.0448607337512996</v>
      </c>
      <c r="AH365" s="56">
        <v>78.676488428799303</v>
      </c>
      <c r="AI365" s="56">
        <v>1.0583692491433001</v>
      </c>
      <c r="AJ365" s="56">
        <v>13.773040270837001</v>
      </c>
      <c r="AK365" s="56">
        <v>165.09602740013301</v>
      </c>
      <c r="AL365" s="56">
        <v>142.85740744014601</v>
      </c>
    </row>
    <row r="366" spans="1:38">
      <c r="A366" s="131"/>
      <c r="B366" s="1">
        <v>23.387096774193498</v>
      </c>
      <c r="C366" s="1">
        <v>11.693548387096801</v>
      </c>
      <c r="D366" s="1">
        <v>7.6612903225806503</v>
      </c>
      <c r="E366" s="1">
        <v>17.338709677419399</v>
      </c>
      <c r="F366" s="1">
        <v>21.7741935483871</v>
      </c>
      <c r="G366" s="1">
        <v>10.8870967741935</v>
      </c>
      <c r="H366" s="1">
        <v>4.8387096774193603</v>
      </c>
      <c r="I366" s="1">
        <v>2.4193548387096802</v>
      </c>
      <c r="L366" s="53">
        <v>22.901281581132601</v>
      </c>
      <c r="M366" s="53">
        <v>0.29108164381100798</v>
      </c>
      <c r="N366" s="53">
        <v>17.696231461184102</v>
      </c>
      <c r="O366" s="54">
        <v>7.5947786409540294E-2</v>
      </c>
      <c r="P366" s="53">
        <v>16.720281201960699</v>
      </c>
      <c r="Q366" s="53">
        <v>0.94191782835481797</v>
      </c>
      <c r="R366" s="53">
        <v>13.405075763364801</v>
      </c>
      <c r="S366" s="53">
        <v>2.2125079065182902</v>
      </c>
      <c r="T366" s="54">
        <v>5.9619346650195797E-2</v>
      </c>
      <c r="U366" s="53">
        <v>20.011825886781601</v>
      </c>
      <c r="V366" s="53">
        <v>0.49876541554380899</v>
      </c>
      <c r="W366" s="53">
        <v>5.1923234758127403</v>
      </c>
      <c r="X366" s="53">
        <v>40.597513042316699</v>
      </c>
      <c r="Y366" s="55">
        <v>17.953280674126599</v>
      </c>
      <c r="Z366" s="53">
        <v>41.320498448021198</v>
      </c>
      <c r="AA366" s="53">
        <v>0.128707835535561</v>
      </c>
      <c r="AB366" s="56">
        <v>35.629409556664598</v>
      </c>
      <c r="AC366" s="56">
        <v>5.6910888913565501</v>
      </c>
      <c r="AD366" s="56">
        <v>2.2612866015526598</v>
      </c>
      <c r="AE366" s="56">
        <v>6.2605610695656999</v>
      </c>
      <c r="AF366" s="56">
        <v>6.05876965405273</v>
      </c>
      <c r="AG366" s="56">
        <v>9.0448607337512996</v>
      </c>
      <c r="AH366" s="56">
        <v>78.676488428799303</v>
      </c>
      <c r="AI366" s="56">
        <v>1.0583692491433001</v>
      </c>
      <c r="AJ366" s="56">
        <v>13.773040270837001</v>
      </c>
      <c r="AK366" s="56">
        <v>165.09602740013301</v>
      </c>
      <c r="AL366" s="56">
        <v>142.85740744014601</v>
      </c>
    </row>
    <row r="367" spans="1:38">
      <c r="A367" s="131"/>
      <c r="B367" s="1">
        <v>25.367647058823501</v>
      </c>
      <c r="C367" s="1">
        <v>13.602941176470599</v>
      </c>
      <c r="D367" s="1">
        <v>6.9852941176470598</v>
      </c>
      <c r="E367" s="1">
        <v>17.279411764705898</v>
      </c>
      <c r="F367" s="1">
        <v>19.485294117647101</v>
      </c>
      <c r="G367" s="1">
        <v>9.9264705882352899</v>
      </c>
      <c r="H367" s="1">
        <v>6.25</v>
      </c>
      <c r="I367" s="1">
        <v>1.1029411764705901</v>
      </c>
      <c r="L367" s="53">
        <v>22.901281581132601</v>
      </c>
      <c r="M367" s="53">
        <v>0.29108164381100798</v>
      </c>
      <c r="N367" s="53">
        <v>17.696231461184102</v>
      </c>
      <c r="O367" s="54">
        <v>7.5947786409540294E-2</v>
      </c>
      <c r="P367" s="53">
        <v>16.720281201960699</v>
      </c>
      <c r="Q367" s="53">
        <v>0.94191782835481797</v>
      </c>
      <c r="R367" s="53">
        <v>13.405075763364801</v>
      </c>
      <c r="S367" s="53">
        <v>2.2125079065182902</v>
      </c>
      <c r="T367" s="54">
        <v>5.9619346650195797E-2</v>
      </c>
      <c r="U367" s="53">
        <v>20.011825886781601</v>
      </c>
      <c r="V367" s="53">
        <v>0.49876541554380899</v>
      </c>
      <c r="W367" s="53">
        <v>5.1923234758127403</v>
      </c>
      <c r="X367" s="53">
        <v>40.597513042316699</v>
      </c>
      <c r="Y367" s="55">
        <v>17.953280674126599</v>
      </c>
      <c r="Z367" s="53">
        <v>41.320498448021198</v>
      </c>
      <c r="AA367" s="53">
        <v>0.128707835535561</v>
      </c>
      <c r="AB367" s="56">
        <v>35.629409556664598</v>
      </c>
      <c r="AC367" s="56">
        <v>5.6910888913565501</v>
      </c>
      <c r="AD367" s="56">
        <v>2.2612866015526598</v>
      </c>
      <c r="AE367" s="56">
        <v>6.2605610695656999</v>
      </c>
      <c r="AF367" s="56">
        <v>6.05876965405273</v>
      </c>
      <c r="AG367" s="56">
        <v>9.0448607337512996</v>
      </c>
      <c r="AH367" s="56">
        <v>78.676488428799303</v>
      </c>
      <c r="AI367" s="56">
        <v>1.0583692491433001</v>
      </c>
      <c r="AJ367" s="56">
        <v>13.773040270837001</v>
      </c>
      <c r="AK367" s="56">
        <v>165.09602740013301</v>
      </c>
      <c r="AL367" s="56">
        <v>142.85740744014601</v>
      </c>
    </row>
    <row r="368" spans="1:38">
      <c r="A368" s="131"/>
      <c r="B368" s="1">
        <v>32.2289156626506</v>
      </c>
      <c r="C368" s="1">
        <v>9.9397590361445793</v>
      </c>
      <c r="D368" s="1">
        <v>3.9156626506024099</v>
      </c>
      <c r="E368" s="1">
        <v>18.3734939759036</v>
      </c>
      <c r="F368" s="1">
        <v>19.879518072289201</v>
      </c>
      <c r="G368" s="1">
        <v>8.1325301204819294</v>
      </c>
      <c r="H368" s="1">
        <v>6.9277108433734904</v>
      </c>
      <c r="I368" s="1">
        <v>0.60240963855421703</v>
      </c>
    </row>
    <row r="369" spans="1:38">
      <c r="A369" s="23" t="s">
        <v>38</v>
      </c>
      <c r="B369" s="24">
        <f t="shared" ref="B369:I369" si="56">AVERAGE(B360:B368)</f>
        <v>28.930038244302043</v>
      </c>
      <c r="C369" s="24">
        <f t="shared" si="56"/>
        <v>11.609984224852017</v>
      </c>
      <c r="D369" s="24">
        <f t="shared" si="56"/>
        <v>5.5227219490645592</v>
      </c>
      <c r="E369" s="24">
        <f t="shared" si="56"/>
        <v>19.3199672096878</v>
      </c>
      <c r="F369" s="24">
        <f t="shared" si="56"/>
        <v>18.734236233682243</v>
      </c>
      <c r="G369" s="24">
        <f t="shared" si="56"/>
        <v>9.3715246209377465</v>
      </c>
      <c r="H369" s="24">
        <f t="shared" si="56"/>
        <v>5.6632919808274425</v>
      </c>
      <c r="I369" s="24">
        <f t="shared" si="56"/>
        <v>0.84823553664614748</v>
      </c>
    </row>
    <row r="370" spans="1:38">
      <c r="A370" s="2" t="s">
        <v>39</v>
      </c>
      <c r="B370" s="24">
        <f t="shared" ref="B370:I370" si="57">STDEV(B360:B368)</f>
        <v>5.3555655320353042</v>
      </c>
      <c r="C370" s="24">
        <f t="shared" si="57"/>
        <v>2.8809035093914308</v>
      </c>
      <c r="D370" s="24">
        <f t="shared" si="57"/>
        <v>2.2362312064937555</v>
      </c>
      <c r="E370" s="24">
        <f t="shared" si="57"/>
        <v>2.8989649755585205</v>
      </c>
      <c r="F370" s="24">
        <f t="shared" si="57"/>
        <v>1.8959056959474343</v>
      </c>
      <c r="G370" s="24">
        <f t="shared" si="57"/>
        <v>1.558562795521482</v>
      </c>
      <c r="H370" s="24">
        <f t="shared" si="57"/>
        <v>1.9247671982016634</v>
      </c>
      <c r="I370" s="24">
        <f t="shared" si="57"/>
        <v>0.88897033172976814</v>
      </c>
    </row>
    <row r="372" spans="1:38">
      <c r="A372" s="131" t="s">
        <v>69</v>
      </c>
      <c r="B372" s="1">
        <v>28.048780487804901</v>
      </c>
      <c r="C372" s="1">
        <v>13.4146341463415</v>
      </c>
      <c r="D372" s="1">
        <v>8.5365853658536608</v>
      </c>
      <c r="E372" s="1">
        <v>19.8170731707317</v>
      </c>
      <c r="F372" s="1">
        <v>14.329268292682899</v>
      </c>
      <c r="G372" s="1">
        <v>9.4512195121951201</v>
      </c>
      <c r="H372" s="1">
        <v>4.5731707317073198</v>
      </c>
      <c r="I372" s="1">
        <v>1.82926829268293</v>
      </c>
      <c r="L372" s="53">
        <v>24.006869759257899</v>
      </c>
      <c r="M372" s="53">
        <v>0.23402659696949399</v>
      </c>
      <c r="N372" s="53">
        <v>16.551208994614498</v>
      </c>
      <c r="O372" s="54">
        <v>6.5458776628503704E-2</v>
      </c>
      <c r="P372" s="53">
        <v>15.8474627041766</v>
      </c>
      <c r="Q372" s="53">
        <v>0.83850562842003296</v>
      </c>
      <c r="R372" s="53">
        <v>13.5570026605157</v>
      </c>
      <c r="S372" s="53">
        <v>2.5500997124319098</v>
      </c>
      <c r="T372" s="54">
        <v>5.5331110451405201E-2</v>
      </c>
      <c r="U372" s="53">
        <v>20.2854611097316</v>
      </c>
      <c r="V372" s="53">
        <v>0.52188080103356405</v>
      </c>
      <c r="W372" s="53">
        <v>5.5138043912512202</v>
      </c>
      <c r="X372" s="53">
        <v>40.558078753872401</v>
      </c>
      <c r="Y372" s="53">
        <v>16.919994929566201</v>
      </c>
      <c r="Z372" s="53">
        <v>42.428248674964003</v>
      </c>
      <c r="AA372" s="55">
        <v>9.3677641597494005E-2</v>
      </c>
      <c r="AB372" s="53">
        <v>36.392563482679201</v>
      </c>
      <c r="AC372" s="53">
        <v>6.0356851922847801</v>
      </c>
      <c r="AD372" s="56">
        <v>2.3970502900684001</v>
      </c>
      <c r="AE372" s="56">
        <v>6.0295662088537396</v>
      </c>
      <c r="AF372" s="56">
        <v>5.3162637501680496</v>
      </c>
      <c r="AG372" s="56">
        <v>7.95477173337129</v>
      </c>
      <c r="AH372" s="56">
        <v>102.581800830045</v>
      </c>
      <c r="AI372" s="56">
        <v>1.0444075057045199</v>
      </c>
      <c r="AJ372" s="56">
        <v>14.2256288693959</v>
      </c>
      <c r="AK372" s="56">
        <v>168.518374179495</v>
      </c>
      <c r="AL372" s="56">
        <v>147.46376633375601</v>
      </c>
    </row>
    <row r="373" spans="1:38">
      <c r="A373" s="131"/>
      <c r="B373" s="1">
        <v>24.4444444444444</v>
      </c>
      <c r="C373" s="1">
        <v>13.015873015873</v>
      </c>
      <c r="D373" s="1">
        <v>9.2063492063492092</v>
      </c>
      <c r="E373" s="1">
        <v>16.1904761904762</v>
      </c>
      <c r="F373" s="1">
        <v>15.8730158730159</v>
      </c>
      <c r="G373" s="1">
        <v>10.7936507936508</v>
      </c>
      <c r="H373" s="1">
        <v>7.6190476190476204</v>
      </c>
      <c r="I373" s="1">
        <v>2.8571428571428599</v>
      </c>
      <c r="L373" s="53">
        <v>24.006869759257899</v>
      </c>
      <c r="M373" s="53">
        <v>0.23402659696949399</v>
      </c>
      <c r="N373" s="53">
        <v>16.551208994614498</v>
      </c>
      <c r="O373" s="54">
        <v>6.5458776628503704E-2</v>
      </c>
      <c r="P373" s="53">
        <v>15.8474627041766</v>
      </c>
      <c r="Q373" s="53">
        <v>0.83850562842003296</v>
      </c>
      <c r="R373" s="53">
        <v>13.5570026605157</v>
      </c>
      <c r="S373" s="53">
        <v>2.5500997124319098</v>
      </c>
      <c r="T373" s="54">
        <v>5.5331110451405201E-2</v>
      </c>
      <c r="U373" s="53">
        <v>20.2854611097316</v>
      </c>
      <c r="V373" s="53">
        <v>0.52188080103356405</v>
      </c>
      <c r="W373" s="53">
        <v>5.5138043912512202</v>
      </c>
      <c r="X373" s="53">
        <v>40.558078753872401</v>
      </c>
      <c r="Y373" s="53">
        <v>16.919994929566201</v>
      </c>
      <c r="Z373" s="53">
        <v>42.428248674964003</v>
      </c>
      <c r="AA373" s="55">
        <v>9.3677641597494005E-2</v>
      </c>
      <c r="AB373" s="53">
        <v>36.392563482679201</v>
      </c>
      <c r="AC373" s="53">
        <v>6.0356851922847801</v>
      </c>
      <c r="AD373" s="56">
        <v>2.3970502900684001</v>
      </c>
      <c r="AE373" s="56">
        <v>6.0295662088537396</v>
      </c>
      <c r="AF373" s="56">
        <v>5.3162637501680496</v>
      </c>
      <c r="AG373" s="56">
        <v>7.95477173337129</v>
      </c>
      <c r="AH373" s="56">
        <v>102.581800830045</v>
      </c>
      <c r="AI373" s="56">
        <v>1.0444075057045199</v>
      </c>
      <c r="AJ373" s="56">
        <v>14.2256288693959</v>
      </c>
      <c r="AK373" s="56">
        <v>168.518374179495</v>
      </c>
      <c r="AL373" s="56">
        <v>147.46376633375601</v>
      </c>
    </row>
    <row r="374" spans="1:38">
      <c r="A374" s="131"/>
      <c r="B374" s="1">
        <v>29.8507462686567</v>
      </c>
      <c r="C374" s="1">
        <v>7.1641791044776104</v>
      </c>
      <c r="D374" s="1">
        <v>8.6567164179104505</v>
      </c>
      <c r="E374" s="1">
        <v>12.5373134328358</v>
      </c>
      <c r="F374" s="1">
        <v>17.313432835820901</v>
      </c>
      <c r="G374" s="1">
        <v>12.5373134328358</v>
      </c>
      <c r="H374" s="1">
        <v>9.5522388059701502</v>
      </c>
      <c r="I374" s="1">
        <v>2.3880597014925402</v>
      </c>
      <c r="L374" s="53">
        <v>24.006869759257899</v>
      </c>
      <c r="M374" s="53">
        <v>0.23402659696949399</v>
      </c>
      <c r="N374" s="53">
        <v>16.551208994614498</v>
      </c>
      <c r="O374" s="54">
        <v>6.5458776628503704E-2</v>
      </c>
      <c r="P374" s="53">
        <v>15.8474627041766</v>
      </c>
      <c r="Q374" s="53">
        <v>0.83850562842003296</v>
      </c>
      <c r="R374" s="53">
        <v>13.5570026605157</v>
      </c>
      <c r="S374" s="53">
        <v>2.5500997124319098</v>
      </c>
      <c r="T374" s="54">
        <v>5.5331110451405201E-2</v>
      </c>
      <c r="U374" s="53">
        <v>20.2854611097316</v>
      </c>
      <c r="V374" s="53">
        <v>0.52188080103356405</v>
      </c>
      <c r="W374" s="53">
        <v>5.5138043912512202</v>
      </c>
      <c r="X374" s="53">
        <v>40.558078753872401</v>
      </c>
      <c r="Y374" s="53">
        <v>16.919994929566201</v>
      </c>
      <c r="Z374" s="53">
        <v>42.428248674964003</v>
      </c>
      <c r="AA374" s="55">
        <v>9.3677641597494005E-2</v>
      </c>
      <c r="AB374" s="53">
        <v>36.392563482679201</v>
      </c>
      <c r="AC374" s="53">
        <v>6.0356851922847801</v>
      </c>
      <c r="AD374" s="56">
        <v>2.3970502900684001</v>
      </c>
      <c r="AE374" s="56">
        <v>6.0295662088537396</v>
      </c>
      <c r="AF374" s="56">
        <v>5.3162637501680496</v>
      </c>
      <c r="AG374" s="56">
        <v>7.95477173337129</v>
      </c>
      <c r="AH374" s="56">
        <v>102.581800830045</v>
      </c>
      <c r="AI374" s="56">
        <v>1.0444075057045199</v>
      </c>
      <c r="AJ374" s="56">
        <v>14.2256288693959</v>
      </c>
      <c r="AK374" s="56">
        <v>168.518374179495</v>
      </c>
      <c r="AL374" s="56">
        <v>147.46376633375601</v>
      </c>
    </row>
    <row r="375" spans="1:38">
      <c r="A375" s="131"/>
      <c r="B375" s="1">
        <v>24.767801857585098</v>
      </c>
      <c r="C375" s="1">
        <v>4.6439628482972104</v>
      </c>
      <c r="D375" s="1">
        <v>3.7151702786377698</v>
      </c>
      <c r="E375" s="1">
        <v>26.934984520123798</v>
      </c>
      <c r="F375" s="1">
        <v>23.219814241486102</v>
      </c>
      <c r="G375" s="1">
        <v>12.383900928792601</v>
      </c>
      <c r="H375" s="1">
        <v>2.4767801857585101</v>
      </c>
      <c r="I375" s="1">
        <v>1.85758513931889</v>
      </c>
      <c r="L375" s="53">
        <v>24.006869759257899</v>
      </c>
      <c r="M375" s="53">
        <v>0.23402659696949399</v>
      </c>
      <c r="N375" s="53">
        <v>16.551208994614498</v>
      </c>
      <c r="O375" s="54">
        <v>6.5458776628503704E-2</v>
      </c>
      <c r="P375" s="53">
        <v>15.8474627041766</v>
      </c>
      <c r="Q375" s="53">
        <v>0.83850562842003296</v>
      </c>
      <c r="R375" s="53">
        <v>13.5570026605157</v>
      </c>
      <c r="S375" s="53">
        <v>2.5500997124319098</v>
      </c>
      <c r="T375" s="54">
        <v>5.5331110451405201E-2</v>
      </c>
      <c r="U375" s="53">
        <v>20.2854611097316</v>
      </c>
      <c r="V375" s="53">
        <v>0.52188080103356405</v>
      </c>
      <c r="W375" s="53">
        <v>5.5138043912512202</v>
      </c>
      <c r="X375" s="53">
        <v>40.558078753872401</v>
      </c>
      <c r="Y375" s="53">
        <v>16.919994929566201</v>
      </c>
      <c r="Z375" s="53">
        <v>42.428248674964003</v>
      </c>
      <c r="AA375" s="55">
        <v>9.3677641597494005E-2</v>
      </c>
      <c r="AB375" s="53">
        <v>36.392563482679201</v>
      </c>
      <c r="AC375" s="53">
        <v>6.0356851922847801</v>
      </c>
      <c r="AD375" s="56">
        <v>2.3970502900684001</v>
      </c>
      <c r="AE375" s="56">
        <v>6.0295662088537396</v>
      </c>
      <c r="AF375" s="56">
        <v>5.3162637501680496</v>
      </c>
      <c r="AG375" s="56">
        <v>7.95477173337129</v>
      </c>
      <c r="AH375" s="56">
        <v>102.581800830045</v>
      </c>
      <c r="AI375" s="56">
        <v>1.0444075057045199</v>
      </c>
      <c r="AJ375" s="56">
        <v>14.2256288693959</v>
      </c>
      <c r="AK375" s="56">
        <v>168.518374179495</v>
      </c>
      <c r="AL375" s="56">
        <v>147.46376633375601</v>
      </c>
    </row>
    <row r="376" spans="1:38">
      <c r="A376" s="131"/>
      <c r="B376" s="1">
        <v>26.426426426426399</v>
      </c>
      <c r="C376" s="1">
        <v>9.6096096096096097</v>
      </c>
      <c r="D376" s="1">
        <v>5.4054054054054097</v>
      </c>
      <c r="E376" s="1">
        <v>26.126126126126099</v>
      </c>
      <c r="F376" s="1">
        <v>17.417417417417401</v>
      </c>
      <c r="G376" s="1">
        <v>9.3093093093093096</v>
      </c>
      <c r="H376" s="1">
        <v>4.5045045045045002</v>
      </c>
      <c r="I376" s="1">
        <v>1.2012012012012001</v>
      </c>
      <c r="L376" s="53">
        <v>24.006869759257899</v>
      </c>
      <c r="M376" s="53">
        <v>0.23402659696949399</v>
      </c>
      <c r="N376" s="53">
        <v>16.551208994614498</v>
      </c>
      <c r="O376" s="54">
        <v>6.5458776628503704E-2</v>
      </c>
      <c r="P376" s="53">
        <v>15.8474627041766</v>
      </c>
      <c r="Q376" s="53">
        <v>0.83850562842003296</v>
      </c>
      <c r="R376" s="53">
        <v>13.5570026605157</v>
      </c>
      <c r="S376" s="53">
        <v>2.5500997124319098</v>
      </c>
      <c r="T376" s="54">
        <v>5.5331110451405201E-2</v>
      </c>
      <c r="U376" s="53">
        <v>20.2854611097316</v>
      </c>
      <c r="V376" s="53">
        <v>0.52188080103356405</v>
      </c>
      <c r="W376" s="53">
        <v>5.5138043912512202</v>
      </c>
      <c r="X376" s="53">
        <v>40.558078753872401</v>
      </c>
      <c r="Y376" s="53">
        <v>16.919994929566201</v>
      </c>
      <c r="Z376" s="53">
        <v>42.428248674964003</v>
      </c>
      <c r="AA376" s="55">
        <v>9.3677641597494005E-2</v>
      </c>
      <c r="AB376" s="53">
        <v>36.392563482679201</v>
      </c>
      <c r="AC376" s="53">
        <v>6.0356851922847801</v>
      </c>
      <c r="AD376" s="56">
        <v>2.3970502900684001</v>
      </c>
      <c r="AE376" s="56">
        <v>6.0295662088537396</v>
      </c>
      <c r="AF376" s="56">
        <v>5.3162637501680496</v>
      </c>
      <c r="AG376" s="56">
        <v>7.95477173337129</v>
      </c>
      <c r="AH376" s="56">
        <v>102.581800830045</v>
      </c>
      <c r="AI376" s="56">
        <v>1.0444075057045199</v>
      </c>
      <c r="AJ376" s="56">
        <v>14.2256288693959</v>
      </c>
      <c r="AK376" s="56">
        <v>168.518374179495</v>
      </c>
      <c r="AL376" s="56">
        <v>147.46376633375601</v>
      </c>
    </row>
    <row r="377" spans="1:38">
      <c r="A377" s="131"/>
      <c r="B377" s="1">
        <v>19.365079365079399</v>
      </c>
      <c r="C377" s="1">
        <v>4.1269841269841301</v>
      </c>
      <c r="D377" s="1">
        <v>10.476190476190499</v>
      </c>
      <c r="E377" s="1">
        <v>30.476190476190499</v>
      </c>
      <c r="F377" s="1">
        <v>16.1904761904762</v>
      </c>
      <c r="G377" s="1">
        <v>12.380952380952399</v>
      </c>
      <c r="H377" s="1">
        <v>5.71428571428571</v>
      </c>
      <c r="I377" s="1">
        <v>1.26984126984127</v>
      </c>
      <c r="L377" s="53">
        <v>24.006869759257899</v>
      </c>
      <c r="M377" s="53">
        <v>0.23402659696949399</v>
      </c>
      <c r="N377" s="53">
        <v>16.551208994614498</v>
      </c>
      <c r="O377" s="54">
        <v>6.5458776628503704E-2</v>
      </c>
      <c r="P377" s="53">
        <v>15.8474627041766</v>
      </c>
      <c r="Q377" s="53">
        <v>0.83850562842003296</v>
      </c>
      <c r="R377" s="53">
        <v>13.5570026605157</v>
      </c>
      <c r="S377" s="53">
        <v>2.5500997124319098</v>
      </c>
      <c r="T377" s="54">
        <v>5.5331110451405201E-2</v>
      </c>
      <c r="U377" s="53">
        <v>20.2854611097316</v>
      </c>
      <c r="V377" s="53">
        <v>0.52188080103356405</v>
      </c>
      <c r="W377" s="53">
        <v>5.5138043912512202</v>
      </c>
      <c r="X377" s="53">
        <v>40.558078753872401</v>
      </c>
      <c r="Y377" s="53">
        <v>16.919994929566201</v>
      </c>
      <c r="Z377" s="53">
        <v>42.428248674964003</v>
      </c>
      <c r="AA377" s="55">
        <v>9.3677641597494005E-2</v>
      </c>
      <c r="AB377" s="53">
        <v>36.392563482679201</v>
      </c>
      <c r="AC377" s="53">
        <v>6.0356851922847801</v>
      </c>
      <c r="AD377" s="56">
        <v>2.3970502900684001</v>
      </c>
      <c r="AE377" s="56">
        <v>6.0295662088537396</v>
      </c>
      <c r="AF377" s="56">
        <v>5.3162637501680496</v>
      </c>
      <c r="AG377" s="56">
        <v>7.95477173337129</v>
      </c>
      <c r="AH377" s="56">
        <v>102.581800830045</v>
      </c>
      <c r="AI377" s="56">
        <v>1.0444075057045199</v>
      </c>
      <c r="AJ377" s="56">
        <v>14.2256288693959</v>
      </c>
      <c r="AK377" s="56">
        <v>168.518374179495</v>
      </c>
      <c r="AL377" s="56">
        <v>147.46376633375601</v>
      </c>
    </row>
    <row r="378" spans="1:38">
      <c r="A378" s="131"/>
      <c r="B378" s="1">
        <v>19.4331983805668</v>
      </c>
      <c r="C378" s="1">
        <v>7.6923076923076898</v>
      </c>
      <c r="D378" s="1">
        <v>10.526315789473699</v>
      </c>
      <c r="E378" s="1">
        <v>16.599190283400802</v>
      </c>
      <c r="F378" s="1">
        <v>22.6720647773279</v>
      </c>
      <c r="G378" s="1">
        <v>12.145748987854301</v>
      </c>
      <c r="H378" s="1">
        <v>8.50202429149798</v>
      </c>
      <c r="I378" s="1">
        <v>2.42914979757085</v>
      </c>
      <c r="L378" s="53">
        <v>24.006869759257899</v>
      </c>
      <c r="M378" s="53">
        <v>0.23402659696949399</v>
      </c>
      <c r="N378" s="53">
        <v>16.551208994614498</v>
      </c>
      <c r="O378" s="54">
        <v>6.5458776628503704E-2</v>
      </c>
      <c r="P378" s="53">
        <v>15.8474627041766</v>
      </c>
      <c r="Q378" s="53">
        <v>0.83850562842003296</v>
      </c>
      <c r="R378" s="53">
        <v>13.5570026605157</v>
      </c>
      <c r="S378" s="53">
        <v>2.5500997124319098</v>
      </c>
      <c r="T378" s="54">
        <v>5.5331110451405201E-2</v>
      </c>
      <c r="U378" s="53">
        <v>20.2854611097316</v>
      </c>
      <c r="V378" s="53">
        <v>0.52188080103356405</v>
      </c>
      <c r="W378" s="53">
        <v>5.5138043912512202</v>
      </c>
      <c r="X378" s="53">
        <v>40.558078753872401</v>
      </c>
      <c r="Y378" s="53">
        <v>16.919994929566201</v>
      </c>
      <c r="Z378" s="53">
        <v>42.428248674964003</v>
      </c>
      <c r="AA378" s="55">
        <v>9.3677641597494005E-2</v>
      </c>
      <c r="AB378" s="53">
        <v>36.392563482679201</v>
      </c>
      <c r="AC378" s="53">
        <v>6.0356851922847801</v>
      </c>
      <c r="AD378" s="56">
        <v>2.3970502900684001</v>
      </c>
      <c r="AE378" s="56">
        <v>6.0295662088537396</v>
      </c>
      <c r="AF378" s="56">
        <v>5.3162637501680496</v>
      </c>
      <c r="AG378" s="56">
        <v>7.95477173337129</v>
      </c>
      <c r="AH378" s="56">
        <v>102.581800830045</v>
      </c>
      <c r="AI378" s="56">
        <v>1.0444075057045199</v>
      </c>
      <c r="AJ378" s="56">
        <v>14.2256288693959</v>
      </c>
      <c r="AK378" s="56">
        <v>168.518374179495</v>
      </c>
      <c r="AL378" s="56">
        <v>147.46376633375601</v>
      </c>
    </row>
    <row r="379" spans="1:38">
      <c r="A379" s="131"/>
      <c r="B379" s="1">
        <v>14.8305084745763</v>
      </c>
      <c r="C379" s="1">
        <v>8.4745762711864394</v>
      </c>
      <c r="D379" s="1">
        <v>5.5084745762711904</v>
      </c>
      <c r="E379" s="1">
        <v>20.338983050847499</v>
      </c>
      <c r="F379" s="1">
        <v>22.033898305084701</v>
      </c>
      <c r="G379" s="1">
        <v>15.254237288135601</v>
      </c>
      <c r="H379" s="1">
        <v>11.440677966101701</v>
      </c>
      <c r="I379" s="1">
        <v>2.1186440677966099</v>
      </c>
      <c r="L379" s="53">
        <v>24.006869759257899</v>
      </c>
      <c r="M379" s="53">
        <v>0.23402659696949399</v>
      </c>
      <c r="N379" s="53">
        <v>16.551208994614498</v>
      </c>
      <c r="O379" s="54">
        <v>6.5458776628503704E-2</v>
      </c>
      <c r="P379" s="53">
        <v>15.8474627041766</v>
      </c>
      <c r="Q379" s="53">
        <v>0.83850562842003296</v>
      </c>
      <c r="R379" s="53">
        <v>13.5570026605157</v>
      </c>
      <c r="S379" s="53">
        <v>2.5500997124319098</v>
      </c>
      <c r="T379" s="54">
        <v>5.5331110451405201E-2</v>
      </c>
      <c r="U379" s="53">
        <v>20.2854611097316</v>
      </c>
      <c r="V379" s="53">
        <v>0.52188080103356405</v>
      </c>
      <c r="W379" s="53">
        <v>5.5138043912512202</v>
      </c>
      <c r="X379" s="53">
        <v>40.558078753872401</v>
      </c>
      <c r="Y379" s="53">
        <v>16.919994929566201</v>
      </c>
      <c r="Z379" s="53">
        <v>42.428248674964003</v>
      </c>
      <c r="AA379" s="55">
        <v>9.3677641597494005E-2</v>
      </c>
      <c r="AB379" s="53">
        <v>36.392563482679201</v>
      </c>
      <c r="AC379" s="53">
        <v>6.0356851922847801</v>
      </c>
      <c r="AD379" s="56">
        <v>2.3970502900684001</v>
      </c>
      <c r="AE379" s="56">
        <v>6.0295662088537396</v>
      </c>
      <c r="AF379" s="56">
        <v>5.3162637501680496</v>
      </c>
      <c r="AG379" s="56">
        <v>7.95477173337129</v>
      </c>
      <c r="AH379" s="56">
        <v>102.581800830045</v>
      </c>
      <c r="AI379" s="56">
        <v>1.0444075057045199</v>
      </c>
      <c r="AJ379" s="56">
        <v>14.2256288693959</v>
      </c>
      <c r="AK379" s="56">
        <v>168.518374179495</v>
      </c>
      <c r="AL379" s="56">
        <v>147.46376633375601</v>
      </c>
    </row>
    <row r="380" spans="1:38">
      <c r="A380" s="131"/>
      <c r="B380" s="1">
        <v>13.3779264214047</v>
      </c>
      <c r="C380" s="1">
        <v>5.0167224080267596</v>
      </c>
      <c r="D380" s="1">
        <v>7.0234113712374597</v>
      </c>
      <c r="E380" s="1">
        <v>16.053511705685601</v>
      </c>
      <c r="F380" s="1">
        <v>25.418060200668901</v>
      </c>
      <c r="G380" s="1">
        <v>16.7224080267559</v>
      </c>
      <c r="H380" s="1">
        <v>14.715719063545199</v>
      </c>
      <c r="I380" s="1">
        <v>1.6722408026755899</v>
      </c>
      <c r="L380" s="53">
        <v>24.006869759257899</v>
      </c>
      <c r="M380" s="53">
        <v>0.23402659696949399</v>
      </c>
      <c r="N380" s="53">
        <v>16.551208994614498</v>
      </c>
      <c r="O380" s="54">
        <v>6.5458776628503704E-2</v>
      </c>
      <c r="P380" s="53">
        <v>15.8474627041766</v>
      </c>
      <c r="Q380" s="53">
        <v>0.83850562842003296</v>
      </c>
      <c r="R380" s="53">
        <v>13.5570026605157</v>
      </c>
      <c r="S380" s="53">
        <v>2.5500997124319098</v>
      </c>
      <c r="T380" s="54">
        <v>5.5331110451405201E-2</v>
      </c>
      <c r="U380" s="53">
        <v>20.2854611097316</v>
      </c>
      <c r="V380" s="53">
        <v>0.52188080103356405</v>
      </c>
      <c r="W380" s="53">
        <v>5.5138043912512202</v>
      </c>
      <c r="X380" s="53">
        <v>40.558078753872401</v>
      </c>
      <c r="Y380" s="53">
        <v>16.919994929566201</v>
      </c>
      <c r="Z380" s="53">
        <v>42.428248674964003</v>
      </c>
      <c r="AA380" s="55">
        <v>9.3677641597494005E-2</v>
      </c>
      <c r="AB380" s="53">
        <v>36.392563482679201</v>
      </c>
      <c r="AC380" s="53">
        <v>6.0356851922847801</v>
      </c>
      <c r="AD380" s="56">
        <v>2.3970502900684001</v>
      </c>
      <c r="AE380" s="56">
        <v>6.0295662088537396</v>
      </c>
      <c r="AF380" s="56">
        <v>5.3162637501680496</v>
      </c>
      <c r="AG380" s="56">
        <v>7.95477173337129</v>
      </c>
      <c r="AH380" s="56">
        <v>102.581800830045</v>
      </c>
      <c r="AI380" s="56">
        <v>1.0444075057045199</v>
      </c>
      <c r="AJ380" s="56">
        <v>14.2256288693959</v>
      </c>
      <c r="AK380" s="56">
        <v>168.518374179495</v>
      </c>
      <c r="AL380" s="56">
        <v>147.46376633375601</v>
      </c>
    </row>
    <row r="381" spans="1:38">
      <c r="A381" s="23" t="s">
        <v>38</v>
      </c>
      <c r="B381" s="24">
        <f t="shared" ref="B381:I381" si="58">AVERAGE(B372:B380)</f>
        <v>22.282768014060522</v>
      </c>
      <c r="C381" s="24">
        <f t="shared" si="58"/>
        <v>8.1287610247893269</v>
      </c>
      <c r="D381" s="24">
        <f t="shared" si="58"/>
        <v>7.6727354319254841</v>
      </c>
      <c r="E381" s="24">
        <f t="shared" si="58"/>
        <v>20.563760995157551</v>
      </c>
      <c r="F381" s="24">
        <f t="shared" si="58"/>
        <v>19.385272014886766</v>
      </c>
      <c r="G381" s="24">
        <f t="shared" si="58"/>
        <v>12.330971184497981</v>
      </c>
      <c r="H381" s="24">
        <f t="shared" si="58"/>
        <v>7.6776054313798552</v>
      </c>
      <c r="I381" s="24">
        <f t="shared" si="58"/>
        <v>1.9581259033025264</v>
      </c>
    </row>
    <row r="382" spans="1:38">
      <c r="A382" s="2" t="s">
        <v>39</v>
      </c>
      <c r="B382" s="24">
        <f t="shared" ref="B382:I382" si="59">STDEV(B372:B380)</f>
        <v>5.8095252401075701</v>
      </c>
      <c r="C382" s="24">
        <f t="shared" si="59"/>
        <v>3.4113880936080254</v>
      </c>
      <c r="D382" s="24">
        <f t="shared" si="59"/>
        <v>2.397328245130721</v>
      </c>
      <c r="E382" s="24">
        <f t="shared" si="59"/>
        <v>6.0208634258136433</v>
      </c>
      <c r="F382" s="24">
        <f t="shared" si="59"/>
        <v>3.9558071517685165</v>
      </c>
      <c r="G382" s="24">
        <f t="shared" si="59"/>
        <v>2.4418013453657523</v>
      </c>
      <c r="H382" s="24">
        <f t="shared" si="59"/>
        <v>3.8487399887491089</v>
      </c>
      <c r="I382" s="24">
        <f t="shared" si="59"/>
        <v>0.54724513535186492</v>
      </c>
    </row>
    <row r="384" spans="1:38">
      <c r="A384" s="131" t="s">
        <v>70</v>
      </c>
      <c r="B384" s="1">
        <v>15.3571428571429</v>
      </c>
      <c r="C384" s="1">
        <v>5</v>
      </c>
      <c r="D384" s="1">
        <v>13.5714285714286</v>
      </c>
      <c r="E384" s="1">
        <v>10.714285714285699</v>
      </c>
      <c r="F384" s="1">
        <v>17.5</v>
      </c>
      <c r="G384" s="1">
        <v>25.3571428571429</v>
      </c>
      <c r="H384" s="1">
        <v>12.1428571428571</v>
      </c>
      <c r="I384" s="1">
        <v>0.35714285714285698</v>
      </c>
      <c r="L384" s="56">
        <v>23.194634752636901</v>
      </c>
      <c r="M384" s="56">
        <v>0.24823979365610799</v>
      </c>
      <c r="N384" s="56">
        <v>17.813920903346599</v>
      </c>
      <c r="O384" s="54">
        <v>5.4116534599300298E-2</v>
      </c>
      <c r="P384" s="56">
        <v>17.8601299229456</v>
      </c>
      <c r="Q384" s="56">
        <v>1.0939584617506599</v>
      </c>
      <c r="R384" s="56">
        <v>11.796426018107301</v>
      </c>
      <c r="S384" s="56">
        <v>1.85498934373916</v>
      </c>
      <c r="T384" s="54">
        <v>7.4591300936260693E-2</v>
      </c>
      <c r="U384" s="56">
        <v>22.542579509373301</v>
      </c>
      <c r="V384" s="56">
        <v>0.30488614992035401</v>
      </c>
      <c r="W384" s="56">
        <v>3.1577037387379399</v>
      </c>
      <c r="X384" s="56">
        <v>41.0085556559834</v>
      </c>
      <c r="Y384" s="56">
        <v>19.202328178352399</v>
      </c>
      <c r="Z384" s="56">
        <v>39.656584759878001</v>
      </c>
      <c r="AA384" s="56">
        <v>0.132531405786177</v>
      </c>
      <c r="AB384" s="56">
        <v>36.193994871219701</v>
      </c>
      <c r="AC384" s="56">
        <v>3.4625898886583002</v>
      </c>
      <c r="AD384" s="56">
        <v>2.1356033120095401</v>
      </c>
      <c r="AE384" s="56">
        <v>10.45286795002</v>
      </c>
      <c r="AF384" s="56">
        <v>6.3592958406590299</v>
      </c>
      <c r="AG384" s="56">
        <v>12.152403778198201</v>
      </c>
      <c r="AH384" s="56">
        <v>93.436408446136895</v>
      </c>
      <c r="AI384" s="56">
        <v>0.99741272769020095</v>
      </c>
      <c r="AJ384" s="56">
        <v>8.7314374387617999</v>
      </c>
      <c r="AK384" s="56">
        <v>159.001119465307</v>
      </c>
      <c r="AL384" s="56">
        <v>133.247727756963</v>
      </c>
    </row>
    <row r="385" spans="1:38">
      <c r="A385" s="131"/>
      <c r="B385" s="1">
        <v>24.9190938511327</v>
      </c>
      <c r="C385" s="1">
        <v>6.1488673139158596</v>
      </c>
      <c r="D385" s="1">
        <v>2.9126213592233001</v>
      </c>
      <c r="E385" s="1">
        <v>35.598705501618099</v>
      </c>
      <c r="F385" s="1">
        <v>16.504854368932001</v>
      </c>
      <c r="G385" s="1">
        <v>10.6796116504854</v>
      </c>
      <c r="H385" s="1">
        <v>3.2362459546925599</v>
      </c>
      <c r="I385" s="1">
        <v>0</v>
      </c>
      <c r="L385" s="56">
        <v>23.194634752636901</v>
      </c>
      <c r="M385" s="56">
        <v>0.24823979365610799</v>
      </c>
      <c r="N385" s="56">
        <v>17.813920903346599</v>
      </c>
      <c r="O385" s="54">
        <v>5.4116534599300298E-2</v>
      </c>
      <c r="P385" s="56">
        <v>17.8601299229456</v>
      </c>
      <c r="Q385" s="56">
        <v>1.0939584617506599</v>
      </c>
      <c r="R385" s="56">
        <v>11.796426018107301</v>
      </c>
      <c r="S385" s="56">
        <v>1.85498934373916</v>
      </c>
      <c r="T385" s="54">
        <v>7.4591300936260693E-2</v>
      </c>
      <c r="U385" s="56">
        <v>22.542579509373301</v>
      </c>
      <c r="V385" s="56">
        <v>0.30488614992035401</v>
      </c>
      <c r="W385" s="56">
        <v>3.1577037387379399</v>
      </c>
      <c r="X385" s="56">
        <v>41.0085556559834</v>
      </c>
      <c r="Y385" s="56">
        <v>19.202328178352399</v>
      </c>
      <c r="Z385" s="56">
        <v>39.656584759878001</v>
      </c>
      <c r="AA385" s="56">
        <v>0.132531405786177</v>
      </c>
      <c r="AB385" s="56">
        <v>36.193994871219701</v>
      </c>
      <c r="AC385" s="56">
        <v>3.4625898886583002</v>
      </c>
      <c r="AD385" s="56">
        <v>2.1356033120095401</v>
      </c>
      <c r="AE385" s="56">
        <v>10.45286795002</v>
      </c>
      <c r="AF385" s="56">
        <v>6.3592958406590299</v>
      </c>
      <c r="AG385" s="56">
        <v>12.152403778198201</v>
      </c>
      <c r="AH385" s="56">
        <v>93.436408446136895</v>
      </c>
      <c r="AI385" s="56">
        <v>0.99741272769020095</v>
      </c>
      <c r="AJ385" s="56">
        <v>8.7314374387617999</v>
      </c>
      <c r="AK385" s="56">
        <v>159.001119465307</v>
      </c>
      <c r="AL385" s="56">
        <v>133.247727756963</v>
      </c>
    </row>
    <row r="386" spans="1:38">
      <c r="A386" s="131"/>
      <c r="B386" s="1">
        <v>20.307692307692299</v>
      </c>
      <c r="C386" s="1">
        <v>7.0769230769230802</v>
      </c>
      <c r="D386" s="1">
        <v>3.6923076923076898</v>
      </c>
      <c r="E386" s="1">
        <v>24.923076923076898</v>
      </c>
      <c r="F386" s="1">
        <v>20.923076923076898</v>
      </c>
      <c r="G386" s="1">
        <v>16.615384615384599</v>
      </c>
      <c r="H386" s="1">
        <v>6.4615384615384599</v>
      </c>
      <c r="I386" s="1">
        <v>0</v>
      </c>
      <c r="L386" s="56">
        <v>23.194634752636901</v>
      </c>
      <c r="M386" s="56">
        <v>0.24823979365610799</v>
      </c>
      <c r="N386" s="56">
        <v>17.813920903346599</v>
      </c>
      <c r="O386" s="54">
        <v>5.4116534599300298E-2</v>
      </c>
      <c r="P386" s="56">
        <v>17.8601299229456</v>
      </c>
      <c r="Q386" s="56">
        <v>1.0939584617506599</v>
      </c>
      <c r="R386" s="56">
        <v>11.796426018107301</v>
      </c>
      <c r="S386" s="56">
        <v>1.85498934373916</v>
      </c>
      <c r="T386" s="54">
        <v>7.4591300936260693E-2</v>
      </c>
      <c r="U386" s="56">
        <v>22.542579509373301</v>
      </c>
      <c r="V386" s="56">
        <v>0.30488614992035401</v>
      </c>
      <c r="W386" s="56">
        <v>3.1577037387379399</v>
      </c>
      <c r="X386" s="56">
        <v>41.0085556559834</v>
      </c>
      <c r="Y386" s="56">
        <v>19.202328178352399</v>
      </c>
      <c r="Z386" s="56">
        <v>39.656584759878001</v>
      </c>
      <c r="AA386" s="56">
        <v>0.132531405786177</v>
      </c>
      <c r="AB386" s="56">
        <v>36.193994871219701</v>
      </c>
      <c r="AC386" s="56">
        <v>3.4625898886583002</v>
      </c>
      <c r="AD386" s="56">
        <v>2.1356033120095401</v>
      </c>
      <c r="AE386" s="56">
        <v>10.45286795002</v>
      </c>
      <c r="AF386" s="56">
        <v>6.3592958406590299</v>
      </c>
      <c r="AG386" s="56">
        <v>12.152403778198201</v>
      </c>
      <c r="AH386" s="56">
        <v>93.436408446136895</v>
      </c>
      <c r="AI386" s="56">
        <v>0.99741272769020095</v>
      </c>
      <c r="AJ386" s="56">
        <v>8.7314374387617999</v>
      </c>
      <c r="AK386" s="56">
        <v>159.001119465307</v>
      </c>
      <c r="AL386" s="56">
        <v>133.247727756963</v>
      </c>
    </row>
    <row r="387" spans="1:38">
      <c r="A387" s="131"/>
      <c r="B387" s="1">
        <v>22.318840579710098</v>
      </c>
      <c r="C387" s="1">
        <v>8.6956521739130395</v>
      </c>
      <c r="D387" s="1">
        <v>3.1884057971014501</v>
      </c>
      <c r="E387" s="1">
        <v>23.188405797101399</v>
      </c>
      <c r="F387" s="1">
        <v>27.2463768115942</v>
      </c>
      <c r="G387" s="1">
        <v>9.5652173913043494</v>
      </c>
      <c r="H387" s="1">
        <v>5.7971014492753596</v>
      </c>
      <c r="I387" s="1">
        <v>0</v>
      </c>
      <c r="L387" s="56">
        <v>23.194634752636901</v>
      </c>
      <c r="M387" s="56">
        <v>0.24823979365610799</v>
      </c>
      <c r="N387" s="56">
        <v>17.813920903346599</v>
      </c>
      <c r="O387" s="54">
        <v>5.4116534599300298E-2</v>
      </c>
      <c r="P387" s="56">
        <v>17.8601299229456</v>
      </c>
      <c r="Q387" s="56">
        <v>1.0939584617506599</v>
      </c>
      <c r="R387" s="56">
        <v>11.796426018107301</v>
      </c>
      <c r="S387" s="56">
        <v>1.85498934373916</v>
      </c>
      <c r="T387" s="54">
        <v>7.4591300936260693E-2</v>
      </c>
      <c r="U387" s="56">
        <v>22.542579509373301</v>
      </c>
      <c r="V387" s="56">
        <v>0.30488614992035401</v>
      </c>
      <c r="W387" s="56">
        <v>3.1577037387379399</v>
      </c>
      <c r="X387" s="56">
        <v>41.0085556559834</v>
      </c>
      <c r="Y387" s="56">
        <v>19.202328178352399</v>
      </c>
      <c r="Z387" s="56">
        <v>39.656584759878001</v>
      </c>
      <c r="AA387" s="56">
        <v>0.132531405786177</v>
      </c>
      <c r="AB387" s="56">
        <v>36.193994871219701</v>
      </c>
      <c r="AC387" s="56">
        <v>3.4625898886583002</v>
      </c>
      <c r="AD387" s="56">
        <v>2.1356033120095401</v>
      </c>
      <c r="AE387" s="56">
        <v>10.45286795002</v>
      </c>
      <c r="AF387" s="56">
        <v>6.3592958406590299</v>
      </c>
      <c r="AG387" s="56">
        <v>12.152403778198201</v>
      </c>
      <c r="AH387" s="56">
        <v>93.436408446136895</v>
      </c>
      <c r="AI387" s="56">
        <v>0.99741272769020095</v>
      </c>
      <c r="AJ387" s="56">
        <v>8.7314374387617999</v>
      </c>
      <c r="AK387" s="56">
        <v>159.001119465307</v>
      </c>
      <c r="AL387" s="56">
        <v>133.247727756963</v>
      </c>
    </row>
    <row r="388" spans="1:38">
      <c r="A388" s="131"/>
      <c r="B388" s="1">
        <v>23.529411764705898</v>
      </c>
      <c r="C388" s="1">
        <v>4.5751633986928102</v>
      </c>
      <c r="D388" s="1">
        <v>3.5947712418300601</v>
      </c>
      <c r="E388" s="1">
        <v>22.875816993463999</v>
      </c>
      <c r="F388" s="1">
        <v>26.797385620915001</v>
      </c>
      <c r="G388" s="1">
        <v>11.764705882352899</v>
      </c>
      <c r="H388" s="1">
        <v>6.8627450980392197</v>
      </c>
      <c r="I388" s="1">
        <v>0</v>
      </c>
      <c r="L388" s="56">
        <v>23.194634752636901</v>
      </c>
      <c r="M388" s="56">
        <v>0.24823979365610799</v>
      </c>
      <c r="N388" s="56">
        <v>17.813920903346599</v>
      </c>
      <c r="O388" s="54">
        <v>5.4116534599300298E-2</v>
      </c>
      <c r="P388" s="56">
        <v>17.8601299229456</v>
      </c>
      <c r="Q388" s="56">
        <v>1.0939584617506599</v>
      </c>
      <c r="R388" s="56">
        <v>11.796426018107301</v>
      </c>
      <c r="S388" s="56">
        <v>1.85498934373916</v>
      </c>
      <c r="T388" s="54">
        <v>7.4591300936260693E-2</v>
      </c>
      <c r="U388" s="56">
        <v>22.542579509373301</v>
      </c>
      <c r="V388" s="56">
        <v>0.30488614992035401</v>
      </c>
      <c r="W388" s="56">
        <v>3.1577037387379399</v>
      </c>
      <c r="X388" s="56">
        <v>41.0085556559834</v>
      </c>
      <c r="Y388" s="56">
        <v>19.202328178352399</v>
      </c>
      <c r="Z388" s="56">
        <v>39.656584759878001</v>
      </c>
      <c r="AA388" s="56">
        <v>0.132531405786177</v>
      </c>
      <c r="AB388" s="56">
        <v>36.193994871219701</v>
      </c>
      <c r="AC388" s="56">
        <v>3.4625898886583002</v>
      </c>
      <c r="AD388" s="56">
        <v>2.1356033120095401</v>
      </c>
      <c r="AE388" s="56">
        <v>10.45286795002</v>
      </c>
      <c r="AF388" s="56">
        <v>6.3592958406590299</v>
      </c>
      <c r="AG388" s="56">
        <v>12.152403778198201</v>
      </c>
      <c r="AH388" s="56">
        <v>93.436408446136895</v>
      </c>
      <c r="AI388" s="56">
        <v>0.99741272769020095</v>
      </c>
      <c r="AJ388" s="56">
        <v>8.7314374387617999</v>
      </c>
      <c r="AK388" s="56">
        <v>159.001119465307</v>
      </c>
      <c r="AL388" s="56">
        <v>133.247727756963</v>
      </c>
    </row>
    <row r="389" spans="1:38">
      <c r="A389" s="131"/>
      <c r="B389" s="1">
        <v>18.823529411764699</v>
      </c>
      <c r="C389" s="1">
        <v>5</v>
      </c>
      <c r="D389" s="1">
        <v>8.2352941176470598</v>
      </c>
      <c r="E389" s="1">
        <v>16.764705882352899</v>
      </c>
      <c r="F389" s="1">
        <v>23.235294117647101</v>
      </c>
      <c r="G389" s="1">
        <v>17.647058823529399</v>
      </c>
      <c r="H389" s="1">
        <v>10</v>
      </c>
      <c r="I389" s="1">
        <v>0.29411764705882298</v>
      </c>
      <c r="L389" s="56">
        <v>23.194634752636901</v>
      </c>
      <c r="M389" s="56">
        <v>0.24823979365610799</v>
      </c>
      <c r="N389" s="56">
        <v>17.813920903346599</v>
      </c>
      <c r="O389" s="54">
        <v>5.4116534599300298E-2</v>
      </c>
      <c r="P389" s="56">
        <v>17.8601299229456</v>
      </c>
      <c r="Q389" s="56">
        <v>1.0939584617506599</v>
      </c>
      <c r="R389" s="56">
        <v>11.796426018107301</v>
      </c>
      <c r="S389" s="56">
        <v>1.85498934373916</v>
      </c>
      <c r="T389" s="54">
        <v>7.4591300936260693E-2</v>
      </c>
      <c r="U389" s="56">
        <v>22.542579509373301</v>
      </c>
      <c r="V389" s="56">
        <v>0.30488614992035401</v>
      </c>
      <c r="W389" s="56">
        <v>3.1577037387379399</v>
      </c>
      <c r="X389" s="56">
        <v>41.0085556559834</v>
      </c>
      <c r="Y389" s="56">
        <v>19.202328178352399</v>
      </c>
      <c r="Z389" s="56">
        <v>39.656584759878001</v>
      </c>
      <c r="AA389" s="56">
        <v>0.132531405786177</v>
      </c>
      <c r="AB389" s="56">
        <v>36.193994871219701</v>
      </c>
      <c r="AC389" s="56">
        <v>3.4625898886583002</v>
      </c>
      <c r="AD389" s="56">
        <v>2.1356033120095401</v>
      </c>
      <c r="AE389" s="56">
        <v>10.45286795002</v>
      </c>
      <c r="AF389" s="56">
        <v>6.3592958406590299</v>
      </c>
      <c r="AG389" s="56">
        <v>12.152403778198201</v>
      </c>
      <c r="AH389" s="56">
        <v>93.436408446136895</v>
      </c>
      <c r="AI389" s="56">
        <v>0.99741272769020095</v>
      </c>
      <c r="AJ389" s="56">
        <v>8.7314374387617999</v>
      </c>
      <c r="AK389" s="56">
        <v>159.001119465307</v>
      </c>
      <c r="AL389" s="56">
        <v>133.247727756963</v>
      </c>
    </row>
    <row r="390" spans="1:38">
      <c r="A390" s="131"/>
      <c r="B390" s="1">
        <v>17.1428571428571</v>
      </c>
      <c r="C390" s="1">
        <v>5.71428571428571</v>
      </c>
      <c r="D390" s="1">
        <v>8.5714285714285694</v>
      </c>
      <c r="E390" s="1">
        <v>19.6428571428571</v>
      </c>
      <c r="F390" s="1">
        <v>23.928571428571399</v>
      </c>
      <c r="G390" s="1">
        <v>19.285714285714299</v>
      </c>
      <c r="H390" s="1">
        <v>5</v>
      </c>
      <c r="I390" s="1">
        <v>0.71428571428571397</v>
      </c>
      <c r="L390" s="56">
        <v>23.194634752636901</v>
      </c>
      <c r="M390" s="56">
        <v>0.24823979365610799</v>
      </c>
      <c r="N390" s="56">
        <v>17.813920903346599</v>
      </c>
      <c r="O390" s="54">
        <v>5.4116534599300298E-2</v>
      </c>
      <c r="P390" s="56">
        <v>17.8601299229456</v>
      </c>
      <c r="Q390" s="56">
        <v>1.0939584617506599</v>
      </c>
      <c r="R390" s="56">
        <v>11.796426018107301</v>
      </c>
      <c r="S390" s="56">
        <v>1.85498934373916</v>
      </c>
      <c r="T390" s="54">
        <v>7.4591300936260693E-2</v>
      </c>
      <c r="U390" s="56">
        <v>22.542579509373301</v>
      </c>
      <c r="V390" s="56">
        <v>0.30488614992035401</v>
      </c>
      <c r="W390" s="56">
        <v>3.1577037387379399</v>
      </c>
      <c r="X390" s="56">
        <v>41.0085556559834</v>
      </c>
      <c r="Y390" s="56">
        <v>19.202328178352399</v>
      </c>
      <c r="Z390" s="56">
        <v>39.656584759878001</v>
      </c>
      <c r="AA390" s="56">
        <v>0.132531405786177</v>
      </c>
      <c r="AB390" s="56">
        <v>36.193994871219701</v>
      </c>
      <c r="AC390" s="56">
        <v>3.4625898886583002</v>
      </c>
      <c r="AD390" s="56">
        <v>2.1356033120095401</v>
      </c>
      <c r="AE390" s="56">
        <v>10.45286795002</v>
      </c>
      <c r="AF390" s="56">
        <v>6.3592958406590299</v>
      </c>
      <c r="AG390" s="56">
        <v>12.152403778198201</v>
      </c>
      <c r="AH390" s="56">
        <v>93.436408446136895</v>
      </c>
      <c r="AI390" s="56">
        <v>0.99741272769020095</v>
      </c>
      <c r="AJ390" s="56">
        <v>8.7314374387617999</v>
      </c>
      <c r="AK390" s="56">
        <v>159.001119465307</v>
      </c>
      <c r="AL390" s="56">
        <v>133.247727756963</v>
      </c>
    </row>
    <row r="391" spans="1:38">
      <c r="A391" s="131"/>
      <c r="B391" s="1">
        <v>15.501519756838899</v>
      </c>
      <c r="C391" s="1">
        <v>2.43161094224924</v>
      </c>
      <c r="D391" s="1">
        <v>6.6869300911854097</v>
      </c>
      <c r="E391" s="1">
        <v>10.334346504559299</v>
      </c>
      <c r="F391" s="1">
        <v>24.620060790273602</v>
      </c>
      <c r="G391" s="1">
        <v>21.884498480243199</v>
      </c>
      <c r="H391" s="1">
        <v>17.021276595744698</v>
      </c>
      <c r="I391" s="1">
        <v>1.5197568389057801</v>
      </c>
      <c r="L391" s="56">
        <v>23.194634752636901</v>
      </c>
      <c r="M391" s="56">
        <v>0.24823979365610799</v>
      </c>
      <c r="N391" s="56">
        <v>17.813920903346599</v>
      </c>
      <c r="O391" s="54">
        <v>5.4116534599300298E-2</v>
      </c>
      <c r="P391" s="56">
        <v>17.8601299229456</v>
      </c>
      <c r="Q391" s="56">
        <v>1.0939584617506599</v>
      </c>
      <c r="R391" s="56">
        <v>11.796426018107301</v>
      </c>
      <c r="S391" s="56">
        <v>1.85498934373916</v>
      </c>
      <c r="T391" s="54">
        <v>7.4591300936260693E-2</v>
      </c>
      <c r="U391" s="56">
        <v>22.542579509373301</v>
      </c>
      <c r="V391" s="56">
        <v>0.30488614992035401</v>
      </c>
      <c r="W391" s="56">
        <v>3.1577037387379399</v>
      </c>
      <c r="X391" s="56">
        <v>41.0085556559834</v>
      </c>
      <c r="Y391" s="56">
        <v>19.202328178352399</v>
      </c>
      <c r="Z391" s="56">
        <v>39.656584759878001</v>
      </c>
      <c r="AA391" s="56">
        <v>0.132531405786177</v>
      </c>
      <c r="AB391" s="56">
        <v>36.193994871219701</v>
      </c>
      <c r="AC391" s="56">
        <v>3.4625898886583002</v>
      </c>
      <c r="AD391" s="56">
        <v>2.1356033120095401</v>
      </c>
      <c r="AE391" s="56">
        <v>10.45286795002</v>
      </c>
      <c r="AF391" s="56">
        <v>6.3592958406590299</v>
      </c>
      <c r="AG391" s="56">
        <v>12.152403778198201</v>
      </c>
      <c r="AH391" s="56">
        <v>93.436408446136895</v>
      </c>
      <c r="AI391" s="56">
        <v>0.99741272769020095</v>
      </c>
      <c r="AJ391" s="56">
        <v>8.7314374387617999</v>
      </c>
      <c r="AK391" s="56">
        <v>159.001119465307</v>
      </c>
      <c r="AL391" s="56">
        <v>133.247727756963</v>
      </c>
    </row>
    <row r="392" spans="1:38">
      <c r="A392" s="131"/>
      <c r="B392" s="1">
        <v>18.835616438356201</v>
      </c>
      <c r="C392" s="1">
        <v>7.5342465753424701</v>
      </c>
      <c r="D392" s="1">
        <v>4.7945205479452104</v>
      </c>
      <c r="E392" s="1">
        <v>20.890410958904098</v>
      </c>
      <c r="F392" s="1">
        <v>21.575342465753401</v>
      </c>
      <c r="G392" s="1">
        <v>18.4931506849315</v>
      </c>
      <c r="H392" s="1">
        <v>7.5342465753424701</v>
      </c>
      <c r="I392" s="1">
        <v>0.34246575342465801</v>
      </c>
      <c r="L392" s="56">
        <v>23.194634752636901</v>
      </c>
      <c r="M392" s="56">
        <v>0.24823979365610799</v>
      </c>
      <c r="N392" s="56">
        <v>17.813920903346599</v>
      </c>
      <c r="O392" s="54">
        <v>5.4116534599300298E-2</v>
      </c>
      <c r="P392" s="56">
        <v>17.8601299229456</v>
      </c>
      <c r="Q392" s="56">
        <v>1.0939584617506599</v>
      </c>
      <c r="R392" s="56">
        <v>11.796426018107301</v>
      </c>
      <c r="S392" s="56">
        <v>1.85498934373916</v>
      </c>
      <c r="T392" s="54">
        <v>7.4591300936260693E-2</v>
      </c>
      <c r="U392" s="56">
        <v>22.542579509373301</v>
      </c>
      <c r="V392" s="56">
        <v>0.30488614992035401</v>
      </c>
      <c r="W392" s="56">
        <v>3.1577037387379399</v>
      </c>
      <c r="X392" s="56">
        <v>41.0085556559834</v>
      </c>
      <c r="Y392" s="56">
        <v>19.202328178352399</v>
      </c>
      <c r="Z392" s="56">
        <v>39.656584759878001</v>
      </c>
      <c r="AA392" s="56">
        <v>0.132531405786177</v>
      </c>
      <c r="AB392" s="56">
        <v>36.193994871219701</v>
      </c>
      <c r="AC392" s="56">
        <v>3.4625898886583002</v>
      </c>
      <c r="AD392" s="56">
        <v>2.1356033120095401</v>
      </c>
      <c r="AE392" s="56">
        <v>10.45286795002</v>
      </c>
      <c r="AF392" s="56">
        <v>6.3592958406590299</v>
      </c>
      <c r="AG392" s="56">
        <v>12.152403778198201</v>
      </c>
      <c r="AH392" s="56">
        <v>93.436408446136895</v>
      </c>
      <c r="AI392" s="56">
        <v>0.99741272769020095</v>
      </c>
      <c r="AJ392" s="56">
        <v>8.7314374387617999</v>
      </c>
      <c r="AK392" s="56">
        <v>159.001119465307</v>
      </c>
      <c r="AL392" s="56">
        <v>133.247727756963</v>
      </c>
    </row>
    <row r="393" spans="1:38">
      <c r="A393" s="23" t="s">
        <v>38</v>
      </c>
      <c r="B393" s="24">
        <f t="shared" ref="B393:I393" si="60">AVERAGE(B384:B392)</f>
        <v>19.637300456688976</v>
      </c>
      <c r="C393" s="24">
        <f t="shared" si="60"/>
        <v>5.7974165772580228</v>
      </c>
      <c r="D393" s="24">
        <f t="shared" si="60"/>
        <v>6.1386342211219276</v>
      </c>
      <c r="E393" s="24">
        <f t="shared" si="60"/>
        <v>20.548067935357722</v>
      </c>
      <c r="F393" s="24">
        <f t="shared" si="60"/>
        <v>22.48121805852929</v>
      </c>
      <c r="G393" s="24">
        <f t="shared" si="60"/>
        <v>16.810276074565394</v>
      </c>
      <c r="H393" s="24">
        <f t="shared" si="60"/>
        <v>8.2284456974988736</v>
      </c>
      <c r="I393" s="24">
        <f t="shared" si="60"/>
        <v>0.35864097897975911</v>
      </c>
    </row>
    <row r="394" spans="1:38">
      <c r="A394" s="2" t="s">
        <v>39</v>
      </c>
      <c r="B394" s="24">
        <f t="shared" ref="B394:I394" si="61">STDEV(B384:B392)</f>
        <v>3.4212123885360395</v>
      </c>
      <c r="C394" s="24">
        <f t="shared" si="61"/>
        <v>1.8465579485852439</v>
      </c>
      <c r="D394" s="24">
        <f t="shared" si="61"/>
        <v>3.5219833179635178</v>
      </c>
      <c r="E394" s="24">
        <f t="shared" si="61"/>
        <v>7.7000487537530686</v>
      </c>
      <c r="F394" s="24">
        <f t="shared" si="61"/>
        <v>3.7475328845267293</v>
      </c>
      <c r="G394" s="24">
        <f t="shared" si="61"/>
        <v>5.2918382242348612</v>
      </c>
      <c r="H394" s="24">
        <f t="shared" si="61"/>
        <v>4.2204896530439555</v>
      </c>
      <c r="I394" s="24">
        <f t="shared" si="61"/>
        <v>0.4991985786976213</v>
      </c>
    </row>
    <row r="396" spans="1:38">
      <c r="A396" s="130" t="s">
        <v>203</v>
      </c>
    </row>
  </sheetData>
  <mergeCells count="35">
    <mergeCell ref="B1:I1"/>
    <mergeCell ref="K1:T1"/>
    <mergeCell ref="A4:A12"/>
    <mergeCell ref="A14:A22"/>
    <mergeCell ref="A26:A34"/>
    <mergeCell ref="A36:A44"/>
    <mergeCell ref="A48:A56"/>
    <mergeCell ref="A60:A68"/>
    <mergeCell ref="A72:A80"/>
    <mergeCell ref="A84:A92"/>
    <mergeCell ref="A96:A104"/>
    <mergeCell ref="A108:A116"/>
    <mergeCell ref="A120:A128"/>
    <mergeCell ref="A132:A140"/>
    <mergeCell ref="A144:A152"/>
    <mergeCell ref="A156:A164"/>
    <mergeCell ref="A168:A176"/>
    <mergeCell ref="A180:A188"/>
    <mergeCell ref="A192:A200"/>
    <mergeCell ref="A204:A212"/>
    <mergeCell ref="A216:A224"/>
    <mergeCell ref="A228:A236"/>
    <mergeCell ref="A240:A248"/>
    <mergeCell ref="A252:A260"/>
    <mergeCell ref="A264:A272"/>
    <mergeCell ref="A276:A284"/>
    <mergeCell ref="A288:A296"/>
    <mergeCell ref="A300:A308"/>
    <mergeCell ref="A312:A320"/>
    <mergeCell ref="A324:A332"/>
    <mergeCell ref="A336:A344"/>
    <mergeCell ref="A348:A356"/>
    <mergeCell ref="A360:A368"/>
    <mergeCell ref="A372:A380"/>
    <mergeCell ref="A384:A39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&amp;CΣελίδα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47"/>
  <sheetViews>
    <sheetView topLeftCell="A277" zoomScale="60" zoomScaleNormal="60" workbookViewId="0">
      <selection activeCell="A347" sqref="A347"/>
    </sheetView>
  </sheetViews>
  <sheetFormatPr baseColWidth="10" defaultColWidth="11.5" defaultRowHeight="13"/>
  <cols>
    <col min="11" max="11" width="39.6640625" customWidth="1"/>
    <col min="12" max="12" width="16.5" customWidth="1"/>
    <col min="13" max="13" width="12" customWidth="1"/>
    <col min="14" max="14" width="15.1640625" customWidth="1"/>
    <col min="15" max="15" width="14.83203125" customWidth="1"/>
    <col min="16" max="16" width="17.6640625" customWidth="1"/>
    <col min="17" max="17" width="17" customWidth="1"/>
    <col min="18" max="18" width="16.33203125" customWidth="1"/>
    <col min="19" max="19" width="19.5" customWidth="1"/>
    <col min="20" max="20" width="14.5" customWidth="1"/>
    <col min="21" max="21" width="14.83203125" customWidth="1"/>
    <col min="22" max="22" width="16.33203125" customWidth="1"/>
    <col min="23" max="23" width="15.5" customWidth="1"/>
    <col min="24" max="24" width="11" customWidth="1"/>
    <col min="25" max="25" width="12" customWidth="1"/>
    <col min="26" max="26" width="16.33203125" customWidth="1"/>
    <col min="27" max="27" width="14.5" customWidth="1"/>
    <col min="28" max="29" width="8.5" customWidth="1"/>
    <col min="30" max="30" width="13.6640625" customWidth="1"/>
    <col min="31" max="31" width="14.5" customWidth="1"/>
    <col min="32" max="32" width="20.1640625" customWidth="1"/>
    <col min="33" max="33" width="23" customWidth="1"/>
    <col min="34" max="34" width="14.5" customWidth="1"/>
    <col min="35" max="35" width="18.83203125" customWidth="1"/>
    <col min="36" max="36" width="13" customWidth="1"/>
    <col min="37" max="38" width="8.5" customWidth="1"/>
  </cols>
  <sheetData>
    <row r="1" spans="1:38" ht="16">
      <c r="A1" s="4"/>
      <c r="B1" s="132" t="s">
        <v>133</v>
      </c>
      <c r="C1" s="132"/>
      <c r="D1" s="132"/>
      <c r="E1" s="132"/>
      <c r="F1" s="132"/>
      <c r="G1" s="132"/>
      <c r="H1" s="132"/>
      <c r="I1" s="132"/>
      <c r="K1" s="10"/>
      <c r="L1" s="133" t="s">
        <v>134</v>
      </c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ht="16">
      <c r="A2" s="4" t="s">
        <v>197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K2" s="10" t="s">
        <v>71</v>
      </c>
      <c r="L2" s="10" t="s">
        <v>1</v>
      </c>
      <c r="M2" s="10" t="s">
        <v>2</v>
      </c>
      <c r="N2" s="10" t="s">
        <v>3</v>
      </c>
      <c r="O2" s="10" t="s">
        <v>4</v>
      </c>
      <c r="P2" s="10" t="s">
        <v>5</v>
      </c>
      <c r="Q2" s="10" t="s">
        <v>6</v>
      </c>
      <c r="R2" s="10" t="s">
        <v>7</v>
      </c>
      <c r="S2" s="10" t="s">
        <v>8</v>
      </c>
      <c r="T2" s="10" t="s">
        <v>9</v>
      </c>
      <c r="U2" s="10" t="s">
        <v>10</v>
      </c>
      <c r="V2" s="10" t="s">
        <v>11</v>
      </c>
      <c r="W2" s="10" t="s">
        <v>12</v>
      </c>
      <c r="X2" s="10" t="s">
        <v>13</v>
      </c>
      <c r="Y2" s="10" t="s">
        <v>14</v>
      </c>
      <c r="Z2" s="10" t="s">
        <v>15</v>
      </c>
      <c r="AA2" s="10" t="s">
        <v>16</v>
      </c>
      <c r="AB2" s="10" t="s">
        <v>17</v>
      </c>
      <c r="AC2" s="10" t="s">
        <v>18</v>
      </c>
      <c r="AD2" s="10" t="s">
        <v>19</v>
      </c>
      <c r="AE2" s="10" t="s">
        <v>20</v>
      </c>
      <c r="AF2" s="10" t="s">
        <v>21</v>
      </c>
      <c r="AG2" s="10" t="s">
        <v>22</v>
      </c>
      <c r="AH2" s="10" t="s">
        <v>23</v>
      </c>
      <c r="AI2" s="10" t="s">
        <v>24</v>
      </c>
      <c r="AJ2" s="10" t="s">
        <v>25</v>
      </c>
      <c r="AK2" s="10" t="s">
        <v>26</v>
      </c>
      <c r="AL2" s="10" t="s">
        <v>27</v>
      </c>
    </row>
    <row r="3" spans="1:38">
      <c r="A3" s="131" t="s">
        <v>72</v>
      </c>
    </row>
    <row r="4" spans="1:38">
      <c r="A4" s="131"/>
    </row>
    <row r="5" spans="1:38">
      <c r="A5" s="131"/>
    </row>
    <row r="6" spans="1:38">
      <c r="A6" s="131"/>
    </row>
    <row r="7" spans="1:38">
      <c r="A7" s="131"/>
    </row>
    <row r="8" spans="1:38">
      <c r="A8" s="131"/>
    </row>
    <row r="9" spans="1:38">
      <c r="A9" s="131"/>
    </row>
    <row r="10" spans="1:38">
      <c r="A10" s="131"/>
    </row>
    <row r="11" spans="1:38">
      <c r="A11" s="131"/>
    </row>
    <row r="13" spans="1:38">
      <c r="A13" s="131" t="s">
        <v>73</v>
      </c>
    </row>
    <row r="14" spans="1:38">
      <c r="A14" s="131"/>
    </row>
    <row r="15" spans="1:38">
      <c r="A15" s="131"/>
    </row>
    <row r="16" spans="1:38">
      <c r="A16" s="131"/>
    </row>
    <row r="17" spans="1:38">
      <c r="A17" s="131"/>
    </row>
    <row r="18" spans="1:38">
      <c r="A18" s="131"/>
    </row>
    <row r="19" spans="1:38">
      <c r="A19" s="131"/>
    </row>
    <row r="20" spans="1:38">
      <c r="A20" s="131"/>
    </row>
    <row r="21" spans="1:38">
      <c r="A21" s="131"/>
    </row>
    <row r="23" spans="1:38" ht="16">
      <c r="A23" s="131" t="s">
        <v>74</v>
      </c>
      <c r="B23" s="1">
        <v>15.8357771260997</v>
      </c>
      <c r="C23" s="1">
        <v>15.249266862170099</v>
      </c>
      <c r="D23" s="1">
        <v>10.5571847507331</v>
      </c>
      <c r="E23" s="1">
        <v>9.0909090909090899</v>
      </c>
      <c r="F23" s="1">
        <v>15.5425219941349</v>
      </c>
      <c r="G23" s="1">
        <v>4.6920821114369504</v>
      </c>
      <c r="H23" s="1">
        <v>7.9178885630498499</v>
      </c>
      <c r="I23" s="1">
        <v>21.1143695014663</v>
      </c>
      <c r="K23" s="10"/>
      <c r="L23" s="32">
        <v>21.337159405967601</v>
      </c>
      <c r="M23" s="32">
        <v>0.27751676717455198</v>
      </c>
      <c r="N23" s="32">
        <v>19.111139626100002</v>
      </c>
      <c r="O23" s="32">
        <v>7.5977517936024197E-2</v>
      </c>
      <c r="P23" s="32">
        <v>17.1463679894546</v>
      </c>
      <c r="Q23" s="32">
        <v>1.0302701878367799</v>
      </c>
      <c r="R23" s="32">
        <v>12.4543429818908</v>
      </c>
      <c r="S23" s="32">
        <v>2.4853561400667199</v>
      </c>
      <c r="T23" s="32">
        <v>20.8022320720188</v>
      </c>
      <c r="U23" s="32">
        <v>7.5728260149483195E-2</v>
      </c>
      <c r="V23" s="32">
        <v>0.49077164184966598</v>
      </c>
      <c r="W23" s="32">
        <v>4.7131374095550704</v>
      </c>
      <c r="X23" s="32">
        <v>40.448299032067602</v>
      </c>
      <c r="Y23" s="32">
        <v>18.454154944465898</v>
      </c>
      <c r="Z23" s="32">
        <v>40.945840245381</v>
      </c>
      <c r="AA23" s="32">
        <v>0.151705778085507</v>
      </c>
      <c r="AB23" s="32">
        <v>35.741931193976299</v>
      </c>
      <c r="AC23" s="32">
        <v>5.2039090514047404</v>
      </c>
      <c r="AD23" s="32">
        <v>2.1918261309601399</v>
      </c>
      <c r="AE23" s="32">
        <v>6.8682851373676801</v>
      </c>
      <c r="AF23" s="32">
        <v>5.011089872036</v>
      </c>
      <c r="AG23" s="32">
        <v>8.3699200032798107</v>
      </c>
      <c r="AH23" s="32">
        <v>76.886018899704894</v>
      </c>
      <c r="AI23" s="57">
        <v>1.1145882112091501</v>
      </c>
      <c r="AJ23" s="58">
        <v>12.709249633708</v>
      </c>
      <c r="AK23" s="57">
        <v>164.76052028310099</v>
      </c>
      <c r="AL23" s="59">
        <v>141.74506655125001</v>
      </c>
    </row>
    <row r="24" spans="1:38" ht="16">
      <c r="A24" s="131"/>
      <c r="B24" s="1">
        <v>17.451523545706401</v>
      </c>
      <c r="C24" s="1">
        <v>12.742382271468101</v>
      </c>
      <c r="D24" s="1">
        <v>9.4182825484764603</v>
      </c>
      <c r="E24" s="1">
        <v>12.4653739612188</v>
      </c>
      <c r="F24" s="1">
        <v>16.066481994459799</v>
      </c>
      <c r="G24" s="1">
        <v>3.6011080332410002</v>
      </c>
      <c r="H24" s="1">
        <v>11.3573407202216</v>
      </c>
      <c r="I24" s="1">
        <v>16.8975069252078</v>
      </c>
      <c r="K24" s="10"/>
      <c r="L24" s="34">
        <v>21.337159405967601</v>
      </c>
      <c r="M24" s="34">
        <v>0.27751676717455198</v>
      </c>
      <c r="N24" s="34">
        <v>19.111139626100002</v>
      </c>
      <c r="O24" s="34">
        <v>7.5977517936024197E-2</v>
      </c>
      <c r="P24" s="34">
        <v>17.1463679894546</v>
      </c>
      <c r="Q24" s="34">
        <v>1.0302701878367799</v>
      </c>
      <c r="R24" s="34">
        <v>12.4543429818908</v>
      </c>
      <c r="S24" s="34">
        <v>2.4853561400667199</v>
      </c>
      <c r="T24" s="34">
        <v>20.8022320720188</v>
      </c>
      <c r="U24" s="34">
        <v>7.5728260149483195E-2</v>
      </c>
      <c r="V24" s="34">
        <v>0.49077164184966598</v>
      </c>
      <c r="W24" s="34">
        <v>4.7131374095550704</v>
      </c>
      <c r="X24" s="34">
        <v>40.448299032067602</v>
      </c>
      <c r="Y24" s="34">
        <v>18.454154944465898</v>
      </c>
      <c r="Z24" s="34">
        <v>40.945840245381</v>
      </c>
      <c r="AA24" s="34">
        <v>0.151705778085507</v>
      </c>
      <c r="AB24" s="34">
        <v>35.741931193976299</v>
      </c>
      <c r="AC24" s="34">
        <v>5.2039090514047404</v>
      </c>
      <c r="AD24" s="34">
        <v>2.1918261309601399</v>
      </c>
      <c r="AE24" s="34">
        <v>6.8682851373676801</v>
      </c>
      <c r="AF24" s="34">
        <v>5.011089872036</v>
      </c>
      <c r="AG24" s="34">
        <v>8.3699200032798107</v>
      </c>
      <c r="AH24" s="34">
        <v>76.886018899704894</v>
      </c>
      <c r="AI24" s="60">
        <v>1.1145882112091501</v>
      </c>
      <c r="AJ24" s="61">
        <v>12.709249633708</v>
      </c>
      <c r="AK24" s="60">
        <v>164.76052028310099</v>
      </c>
      <c r="AL24" s="62">
        <v>141.74506655125001</v>
      </c>
    </row>
    <row r="25" spans="1:38" ht="16">
      <c r="A25" s="131"/>
      <c r="B25" s="1">
        <v>12.8834355828221</v>
      </c>
      <c r="C25" s="1">
        <v>6.74846625766871</v>
      </c>
      <c r="D25" s="1">
        <v>8.8957055214723901</v>
      </c>
      <c r="E25" s="1">
        <v>12.8834355828221</v>
      </c>
      <c r="F25" s="1">
        <v>24.846625766871199</v>
      </c>
      <c r="G25" s="1">
        <v>2.1472392638036801</v>
      </c>
      <c r="H25" s="1">
        <v>11.656441717791401</v>
      </c>
      <c r="I25" s="1">
        <v>19.938650306748499</v>
      </c>
      <c r="K25" s="10"/>
      <c r="L25" s="34">
        <v>21.337159405967601</v>
      </c>
      <c r="M25" s="34">
        <v>0.27751676717455198</v>
      </c>
      <c r="N25" s="34">
        <v>19.111139626100002</v>
      </c>
      <c r="O25" s="34">
        <v>7.5977517936024197E-2</v>
      </c>
      <c r="P25" s="34">
        <v>17.1463679894546</v>
      </c>
      <c r="Q25" s="34">
        <v>1.0302701878367799</v>
      </c>
      <c r="R25" s="34">
        <v>12.4543429818908</v>
      </c>
      <c r="S25" s="34">
        <v>2.4853561400667199</v>
      </c>
      <c r="T25" s="34">
        <v>20.8022320720188</v>
      </c>
      <c r="U25" s="34">
        <v>7.5728260149483195E-2</v>
      </c>
      <c r="V25" s="34">
        <v>0.49077164184966598</v>
      </c>
      <c r="W25" s="34">
        <v>4.7131374095550704</v>
      </c>
      <c r="X25" s="34">
        <v>40.448299032067602</v>
      </c>
      <c r="Y25" s="34">
        <v>18.454154944465898</v>
      </c>
      <c r="Z25" s="34">
        <v>40.945840245381</v>
      </c>
      <c r="AA25" s="34">
        <v>0.151705778085507</v>
      </c>
      <c r="AB25" s="34">
        <v>35.741931193976299</v>
      </c>
      <c r="AC25" s="34">
        <v>5.2039090514047404</v>
      </c>
      <c r="AD25" s="34">
        <v>2.1918261309601399</v>
      </c>
      <c r="AE25" s="34">
        <v>6.8682851373676801</v>
      </c>
      <c r="AF25" s="34">
        <v>5.011089872036</v>
      </c>
      <c r="AG25" s="34">
        <v>8.3699200032798107</v>
      </c>
      <c r="AH25" s="34">
        <v>76.886018899704894</v>
      </c>
      <c r="AI25" s="60">
        <v>1.1145882112091501</v>
      </c>
      <c r="AJ25" s="61">
        <v>12.709249633708</v>
      </c>
      <c r="AK25" s="60">
        <v>164.76052028310099</v>
      </c>
      <c r="AL25" s="62">
        <v>141.74506655125001</v>
      </c>
    </row>
    <row r="26" spans="1:38" ht="16">
      <c r="A26" s="131"/>
      <c r="B26" s="1">
        <v>13.091922005571</v>
      </c>
      <c r="C26" s="1">
        <v>4.1782729805013901</v>
      </c>
      <c r="D26" s="1">
        <v>7.5208913649025098</v>
      </c>
      <c r="E26" s="1">
        <v>11.699164345403901</v>
      </c>
      <c r="F26" s="1">
        <v>25.348189415041801</v>
      </c>
      <c r="G26" s="1">
        <v>1.94986072423398</v>
      </c>
      <c r="H26" s="1">
        <v>13.9275766016713</v>
      </c>
      <c r="I26" s="1">
        <v>22.284122562674099</v>
      </c>
      <c r="K26" s="10"/>
      <c r="L26" s="34">
        <v>21.337159405967601</v>
      </c>
      <c r="M26" s="34">
        <v>0.27751676717455198</v>
      </c>
      <c r="N26" s="34">
        <v>19.111139626100002</v>
      </c>
      <c r="O26" s="34">
        <v>7.5977517936024197E-2</v>
      </c>
      <c r="P26" s="34">
        <v>17.1463679894546</v>
      </c>
      <c r="Q26" s="34">
        <v>1.0302701878367799</v>
      </c>
      <c r="R26" s="34">
        <v>12.4543429818908</v>
      </c>
      <c r="S26" s="34">
        <v>2.4853561400667199</v>
      </c>
      <c r="T26" s="34">
        <v>20.8022320720188</v>
      </c>
      <c r="U26" s="34">
        <v>7.5728260149483195E-2</v>
      </c>
      <c r="V26" s="34">
        <v>0.49077164184966598</v>
      </c>
      <c r="W26" s="34">
        <v>4.7131374095550704</v>
      </c>
      <c r="X26" s="34">
        <v>40.448299032067602</v>
      </c>
      <c r="Y26" s="34">
        <v>18.454154944465898</v>
      </c>
      <c r="Z26" s="34">
        <v>40.945840245381</v>
      </c>
      <c r="AA26" s="34">
        <v>0.151705778085507</v>
      </c>
      <c r="AB26" s="34">
        <v>35.741931193976299</v>
      </c>
      <c r="AC26" s="34">
        <v>5.2039090514047404</v>
      </c>
      <c r="AD26" s="34">
        <v>2.1918261309601399</v>
      </c>
      <c r="AE26" s="34">
        <v>6.8682851373676801</v>
      </c>
      <c r="AF26" s="34">
        <v>5.011089872036</v>
      </c>
      <c r="AG26" s="34">
        <v>8.3699200032798107</v>
      </c>
      <c r="AH26" s="34">
        <v>76.886018899704894</v>
      </c>
      <c r="AI26" s="60">
        <v>1.1145882112091501</v>
      </c>
      <c r="AJ26" s="61">
        <v>12.709249633708</v>
      </c>
      <c r="AK26" s="60">
        <v>164.76052028310099</v>
      </c>
      <c r="AL26" s="62">
        <v>141.74506655125001</v>
      </c>
    </row>
    <row r="27" spans="1:38" ht="16">
      <c r="A27" s="131"/>
      <c r="B27" s="1">
        <v>8.3056478405315595</v>
      </c>
      <c r="C27" s="1">
        <v>7.64119601328904</v>
      </c>
      <c r="D27" s="1">
        <v>11.6279069767442</v>
      </c>
      <c r="E27" s="1">
        <v>11.295681063122901</v>
      </c>
      <c r="F27" s="1">
        <v>22.591362126245802</v>
      </c>
      <c r="G27" s="1">
        <v>3.9867109634551499</v>
      </c>
      <c r="H27" s="1">
        <v>14.285714285714301</v>
      </c>
      <c r="I27" s="1">
        <v>20.265780730896999</v>
      </c>
      <c r="K27" s="10"/>
      <c r="L27" s="34">
        <v>21.337159405967601</v>
      </c>
      <c r="M27" s="34">
        <v>0.27751676717455198</v>
      </c>
      <c r="N27" s="34">
        <v>19.111139626100002</v>
      </c>
      <c r="O27" s="34">
        <v>7.5977517936024197E-2</v>
      </c>
      <c r="P27" s="34">
        <v>17.1463679894546</v>
      </c>
      <c r="Q27" s="34">
        <v>1.0302701878367799</v>
      </c>
      <c r="R27" s="34">
        <v>12.4543429818908</v>
      </c>
      <c r="S27" s="34">
        <v>2.4853561400667199</v>
      </c>
      <c r="T27" s="34">
        <v>20.8022320720188</v>
      </c>
      <c r="U27" s="34">
        <v>7.5728260149483195E-2</v>
      </c>
      <c r="V27" s="34">
        <v>0.49077164184966598</v>
      </c>
      <c r="W27" s="34">
        <v>4.7131374095550704</v>
      </c>
      <c r="X27" s="34">
        <v>40.448299032067602</v>
      </c>
      <c r="Y27" s="34">
        <v>18.454154944465898</v>
      </c>
      <c r="Z27" s="34">
        <v>40.945840245381</v>
      </c>
      <c r="AA27" s="34">
        <v>0.151705778085507</v>
      </c>
      <c r="AB27" s="34">
        <v>35.741931193976299</v>
      </c>
      <c r="AC27" s="34">
        <v>5.2039090514047404</v>
      </c>
      <c r="AD27" s="34">
        <v>2.1918261309601399</v>
      </c>
      <c r="AE27" s="34">
        <v>6.8682851373676801</v>
      </c>
      <c r="AF27" s="34">
        <v>5.011089872036</v>
      </c>
      <c r="AG27" s="34">
        <v>8.3699200032798107</v>
      </c>
      <c r="AH27" s="34">
        <v>76.886018899704894</v>
      </c>
      <c r="AI27" s="60">
        <v>1.1145882112091501</v>
      </c>
      <c r="AJ27" s="61">
        <v>12.709249633708</v>
      </c>
      <c r="AK27" s="60">
        <v>164.76052028310099</v>
      </c>
      <c r="AL27" s="62">
        <v>141.74506655125001</v>
      </c>
    </row>
    <row r="28" spans="1:38" ht="16">
      <c r="A28" s="131"/>
      <c r="B28" s="1">
        <v>9.0634441087613293</v>
      </c>
      <c r="C28" s="1">
        <v>5.1359516616314203</v>
      </c>
      <c r="D28" s="1">
        <v>13.2930513595166</v>
      </c>
      <c r="E28" s="1">
        <v>9.3655589123867102</v>
      </c>
      <c r="F28" s="1">
        <v>23.564954682779501</v>
      </c>
      <c r="G28" s="1">
        <v>3.92749244712991</v>
      </c>
      <c r="H28" s="1">
        <v>13.2930513595166</v>
      </c>
      <c r="I28" s="1">
        <v>22.356495468277899</v>
      </c>
      <c r="K28" s="10"/>
      <c r="L28" s="34">
        <v>21.337159405967601</v>
      </c>
      <c r="M28" s="34">
        <v>0.27751676717455198</v>
      </c>
      <c r="N28" s="34">
        <v>19.111139626100002</v>
      </c>
      <c r="O28" s="34">
        <v>7.5977517936024197E-2</v>
      </c>
      <c r="P28" s="34">
        <v>17.1463679894546</v>
      </c>
      <c r="Q28" s="34">
        <v>1.0302701878367799</v>
      </c>
      <c r="R28" s="34">
        <v>12.4543429818908</v>
      </c>
      <c r="S28" s="34">
        <v>2.4853561400667199</v>
      </c>
      <c r="T28" s="34">
        <v>20.8022320720188</v>
      </c>
      <c r="U28" s="34">
        <v>7.5728260149483195E-2</v>
      </c>
      <c r="V28" s="34">
        <v>0.49077164184966598</v>
      </c>
      <c r="W28" s="34">
        <v>4.7131374095550704</v>
      </c>
      <c r="X28" s="34">
        <v>40.448299032067602</v>
      </c>
      <c r="Y28" s="34">
        <v>18.454154944465898</v>
      </c>
      <c r="Z28" s="34">
        <v>40.945840245381</v>
      </c>
      <c r="AA28" s="34">
        <v>0.151705778085507</v>
      </c>
      <c r="AB28" s="34">
        <v>35.741931193976299</v>
      </c>
      <c r="AC28" s="34">
        <v>5.2039090514047404</v>
      </c>
      <c r="AD28" s="34">
        <v>2.1918261309601399</v>
      </c>
      <c r="AE28" s="34">
        <v>6.8682851373676801</v>
      </c>
      <c r="AF28" s="34">
        <v>5.011089872036</v>
      </c>
      <c r="AG28" s="34">
        <v>8.3699200032798107</v>
      </c>
      <c r="AH28" s="34">
        <v>76.886018899704894</v>
      </c>
      <c r="AI28" s="60">
        <v>1.1145882112091501</v>
      </c>
      <c r="AJ28" s="61">
        <v>12.709249633708</v>
      </c>
      <c r="AK28" s="60">
        <v>164.76052028310099</v>
      </c>
      <c r="AL28" s="62">
        <v>141.74506655125001</v>
      </c>
    </row>
    <row r="29" spans="1:38" ht="16">
      <c r="A29" s="131"/>
      <c r="B29" s="1">
        <v>6.9832402234636897</v>
      </c>
      <c r="C29" s="1">
        <v>5.5865921787709496</v>
      </c>
      <c r="D29" s="1">
        <v>12.569832402234599</v>
      </c>
      <c r="E29" s="1">
        <v>8.3798882681564208</v>
      </c>
      <c r="F29" s="1">
        <v>23.463687150837998</v>
      </c>
      <c r="G29" s="1">
        <v>3.3519553072625698</v>
      </c>
      <c r="H29" s="1">
        <v>18.715083798882699</v>
      </c>
      <c r="I29" s="1">
        <v>20.949720670391098</v>
      </c>
      <c r="K29" s="10"/>
      <c r="L29" s="34">
        <v>21.337159405967601</v>
      </c>
      <c r="M29" s="34">
        <v>0.27751676717455198</v>
      </c>
      <c r="N29" s="34">
        <v>19.111139626100002</v>
      </c>
      <c r="O29" s="34">
        <v>7.5977517936024197E-2</v>
      </c>
      <c r="P29" s="34">
        <v>17.1463679894546</v>
      </c>
      <c r="Q29" s="34">
        <v>1.0302701878367799</v>
      </c>
      <c r="R29" s="34">
        <v>12.4543429818908</v>
      </c>
      <c r="S29" s="34">
        <v>2.4853561400667199</v>
      </c>
      <c r="T29" s="34">
        <v>20.8022320720188</v>
      </c>
      <c r="U29" s="34">
        <v>7.5728260149483195E-2</v>
      </c>
      <c r="V29" s="34">
        <v>0.49077164184966598</v>
      </c>
      <c r="W29" s="34">
        <v>4.7131374095550704</v>
      </c>
      <c r="X29" s="34">
        <v>40.448299032067602</v>
      </c>
      <c r="Y29" s="34">
        <v>18.454154944465898</v>
      </c>
      <c r="Z29" s="34">
        <v>40.945840245381</v>
      </c>
      <c r="AA29" s="34">
        <v>0.151705778085507</v>
      </c>
      <c r="AB29" s="34">
        <v>35.741931193976299</v>
      </c>
      <c r="AC29" s="34">
        <v>5.2039090514047404</v>
      </c>
      <c r="AD29" s="34">
        <v>2.1918261309601399</v>
      </c>
      <c r="AE29" s="34">
        <v>6.8682851373676801</v>
      </c>
      <c r="AF29" s="34">
        <v>5.011089872036</v>
      </c>
      <c r="AG29" s="34">
        <v>8.3699200032798107</v>
      </c>
      <c r="AH29" s="34">
        <v>76.886018899704894</v>
      </c>
      <c r="AI29" s="60">
        <v>1.1145882112091501</v>
      </c>
      <c r="AJ29" s="61">
        <v>12.709249633708</v>
      </c>
      <c r="AK29" s="60">
        <v>164.76052028310099</v>
      </c>
      <c r="AL29" s="62">
        <v>141.74506655125001</v>
      </c>
    </row>
    <row r="30" spans="1:38" ht="16">
      <c r="A30" s="131"/>
      <c r="B30" s="1">
        <v>13.8957816377171</v>
      </c>
      <c r="C30" s="1">
        <v>9.42928039702233</v>
      </c>
      <c r="D30" s="1">
        <v>12.158808933002501</v>
      </c>
      <c r="E30" s="1">
        <v>14.8883374689826</v>
      </c>
      <c r="F30" s="1">
        <v>25.3101736972705</v>
      </c>
      <c r="G30" s="1">
        <v>1.9851116625310199</v>
      </c>
      <c r="H30" s="1">
        <v>10.918114143920601</v>
      </c>
      <c r="I30" s="1">
        <v>11.4143920595533</v>
      </c>
      <c r="K30" s="10"/>
      <c r="L30" s="34">
        <v>21.337159405967601</v>
      </c>
      <c r="M30" s="34">
        <v>0.27751676717455198</v>
      </c>
      <c r="N30" s="34">
        <v>19.111139626100002</v>
      </c>
      <c r="O30" s="34">
        <v>7.5977517936024197E-2</v>
      </c>
      <c r="P30" s="34">
        <v>17.1463679894546</v>
      </c>
      <c r="Q30" s="34">
        <v>1.0302701878367799</v>
      </c>
      <c r="R30" s="34">
        <v>12.4543429818908</v>
      </c>
      <c r="S30" s="34">
        <v>2.4853561400667199</v>
      </c>
      <c r="T30" s="34">
        <v>20.8022320720188</v>
      </c>
      <c r="U30" s="34">
        <v>7.5728260149483195E-2</v>
      </c>
      <c r="V30" s="34">
        <v>0.49077164184966598</v>
      </c>
      <c r="W30" s="34">
        <v>4.7131374095550704</v>
      </c>
      <c r="X30" s="34">
        <v>40.448299032067602</v>
      </c>
      <c r="Y30" s="34">
        <v>18.454154944465898</v>
      </c>
      <c r="Z30" s="34">
        <v>40.945840245381</v>
      </c>
      <c r="AA30" s="34">
        <v>0.151705778085507</v>
      </c>
      <c r="AB30" s="34">
        <v>35.741931193976299</v>
      </c>
      <c r="AC30" s="34">
        <v>5.2039090514047404</v>
      </c>
      <c r="AD30" s="34">
        <v>2.1918261309601399</v>
      </c>
      <c r="AE30" s="34">
        <v>6.8682851373676801</v>
      </c>
      <c r="AF30" s="34">
        <v>5.011089872036</v>
      </c>
      <c r="AG30" s="34">
        <v>8.3699200032798107</v>
      </c>
      <c r="AH30" s="34">
        <v>76.886018899704894</v>
      </c>
      <c r="AI30" s="60">
        <v>1.1145882112091501</v>
      </c>
      <c r="AJ30" s="61">
        <v>12.709249633708</v>
      </c>
      <c r="AK30" s="60">
        <v>164.76052028310099</v>
      </c>
      <c r="AL30" s="62">
        <v>141.74506655125001</v>
      </c>
    </row>
    <row r="31" spans="1:38" ht="16">
      <c r="A31" s="131"/>
      <c r="B31" s="1">
        <v>7.3286052009456304</v>
      </c>
      <c r="C31" s="1">
        <v>4.9645390070922</v>
      </c>
      <c r="D31" s="1">
        <v>14.1843971631206</v>
      </c>
      <c r="E31" s="1">
        <v>13.9479905437352</v>
      </c>
      <c r="F31" s="1">
        <v>24.349881796690301</v>
      </c>
      <c r="G31" s="1">
        <v>2.36406619385343</v>
      </c>
      <c r="H31" s="1">
        <v>12.056737588652499</v>
      </c>
      <c r="I31" s="1">
        <v>20.803782505910199</v>
      </c>
      <c r="K31" s="10"/>
      <c r="L31" s="36">
        <v>21.337159405967601</v>
      </c>
      <c r="M31" s="36">
        <v>0.27751676717455198</v>
      </c>
      <c r="N31" s="36">
        <v>19.111139626100002</v>
      </c>
      <c r="O31" s="36">
        <v>7.5977517936024197E-2</v>
      </c>
      <c r="P31" s="36">
        <v>17.1463679894546</v>
      </c>
      <c r="Q31" s="36">
        <v>1.0302701878367799</v>
      </c>
      <c r="R31" s="36">
        <v>12.4543429818908</v>
      </c>
      <c r="S31" s="36">
        <v>2.4853561400667199</v>
      </c>
      <c r="T31" s="36">
        <v>20.8022320720188</v>
      </c>
      <c r="U31" s="36">
        <v>7.5728260149483195E-2</v>
      </c>
      <c r="V31" s="36">
        <v>0.49077164184966598</v>
      </c>
      <c r="W31" s="36">
        <v>4.7131374095550704</v>
      </c>
      <c r="X31" s="36">
        <v>40.448299032067602</v>
      </c>
      <c r="Y31" s="36">
        <v>18.454154944465898</v>
      </c>
      <c r="Z31" s="36">
        <v>40.945840245381</v>
      </c>
      <c r="AA31" s="36">
        <v>0.151705778085507</v>
      </c>
      <c r="AB31" s="36">
        <v>35.741931193976299</v>
      </c>
      <c r="AC31" s="36">
        <v>5.2039090514047404</v>
      </c>
      <c r="AD31" s="36">
        <v>2.1918261309601399</v>
      </c>
      <c r="AE31" s="36">
        <v>6.8682851373676801</v>
      </c>
      <c r="AF31" s="36">
        <v>5.011089872036</v>
      </c>
      <c r="AG31" s="36">
        <v>8.3699200032798107</v>
      </c>
      <c r="AH31" s="36">
        <v>76.886018899704894</v>
      </c>
      <c r="AI31" s="63">
        <v>1.1145882112091501</v>
      </c>
      <c r="AJ31" s="64">
        <v>12.709249633708</v>
      </c>
      <c r="AK31" s="63">
        <v>164.76052028310099</v>
      </c>
      <c r="AL31" s="65">
        <v>141.74506655125001</v>
      </c>
    </row>
    <row r="32" spans="1:38" ht="16">
      <c r="A32" s="23" t="s">
        <v>38</v>
      </c>
      <c r="B32" s="24">
        <f t="shared" ref="B32:I32" si="0">AVERAGE(B23:B31)</f>
        <v>11.648819696846502</v>
      </c>
      <c r="C32" s="24">
        <f t="shared" si="0"/>
        <v>7.9639941810682489</v>
      </c>
      <c r="D32" s="24">
        <f t="shared" si="0"/>
        <v>11.136229002244773</v>
      </c>
      <c r="E32" s="24">
        <f t="shared" si="0"/>
        <v>11.557371026304191</v>
      </c>
      <c r="F32" s="24">
        <f t="shared" si="0"/>
        <v>22.34265318048131</v>
      </c>
      <c r="G32" s="24">
        <f t="shared" si="0"/>
        <v>3.1117363007719656</v>
      </c>
      <c r="H32" s="24">
        <f t="shared" si="0"/>
        <v>12.680883197713428</v>
      </c>
      <c r="I32" s="24">
        <f t="shared" si="0"/>
        <v>19.558313414569579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6">
      <c r="A33" s="2" t="s">
        <v>39</v>
      </c>
      <c r="B33" s="24">
        <f t="shared" ref="B33:I33" si="1">STDEV(B23:B31)</f>
        <v>3.8430211618007672</v>
      </c>
      <c r="C33" s="24">
        <f t="shared" si="1"/>
        <v>3.8179713590174011</v>
      </c>
      <c r="D33" s="24">
        <f t="shared" si="1"/>
        <v>2.198382684917572</v>
      </c>
      <c r="E33" s="24">
        <f t="shared" si="1"/>
        <v>2.2490490807006722</v>
      </c>
      <c r="F33" s="24">
        <f t="shared" si="1"/>
        <v>3.8174431017146082</v>
      </c>
      <c r="G33" s="24">
        <f t="shared" si="1"/>
        <v>1.020675300322718</v>
      </c>
      <c r="H33" s="24">
        <f t="shared" si="1"/>
        <v>2.9559332160425034</v>
      </c>
      <c r="I33" s="24">
        <f t="shared" si="1"/>
        <v>3.4499436342847587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6"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6">
      <c r="A35" s="131" t="s">
        <v>75</v>
      </c>
      <c r="B35" s="1">
        <v>10.6280193236715</v>
      </c>
      <c r="C35" s="1">
        <v>9.1787439613526605</v>
      </c>
      <c r="D35" s="1">
        <v>11.5942028985507</v>
      </c>
      <c r="E35" s="1">
        <v>9.6618357487922708</v>
      </c>
      <c r="F35" s="1">
        <v>28.5024154589372</v>
      </c>
      <c r="G35" s="1">
        <v>3.3816425120772902</v>
      </c>
      <c r="H35" s="1">
        <v>14.7342995169082</v>
      </c>
      <c r="I35" s="1">
        <v>12.3188405797101</v>
      </c>
      <c r="K35" s="10"/>
      <c r="L35" s="26">
        <v>24.679054965287801</v>
      </c>
      <c r="M35" s="26">
        <v>0.42631483285205402</v>
      </c>
      <c r="N35" s="26">
        <v>16.165298421657599</v>
      </c>
      <c r="O35" s="26">
        <v>8.7098392082931297E-2</v>
      </c>
      <c r="P35" s="26">
        <v>16.76574925001</v>
      </c>
      <c r="Q35" s="26">
        <v>1.0831755818441</v>
      </c>
      <c r="R35" s="26">
        <v>11.2522820015998</v>
      </c>
      <c r="S35" s="26">
        <v>2.4248637877978299</v>
      </c>
      <c r="T35" s="26">
        <v>21.6911449876539</v>
      </c>
      <c r="U35" s="26">
        <v>8.2437274087994006E-2</v>
      </c>
      <c r="V35" s="26">
        <v>0.75884452041851103</v>
      </c>
      <c r="W35" s="26">
        <v>4.5837359847074497</v>
      </c>
      <c r="X35" s="26">
        <v>40.8443533869454</v>
      </c>
      <c r="Y35" s="26">
        <v>18.275239664706199</v>
      </c>
      <c r="Z35" s="26">
        <v>40.7108712821775</v>
      </c>
      <c r="AA35" s="26">
        <v>0.169535666170925</v>
      </c>
      <c r="AB35" s="26">
        <v>35.368290777051499</v>
      </c>
      <c r="AC35" s="26">
        <v>5.3425805051259596</v>
      </c>
      <c r="AD35" s="26">
        <v>2.2349558274644998</v>
      </c>
      <c r="AE35" s="26">
        <v>6.6200763363541704</v>
      </c>
      <c r="AF35" s="26">
        <v>4.6403769392006398</v>
      </c>
      <c r="AG35" s="26">
        <v>8.9453045143426504</v>
      </c>
      <c r="AH35" s="26">
        <v>57.889271175915901</v>
      </c>
      <c r="AI35" s="66">
        <v>0.96418586372738002</v>
      </c>
      <c r="AJ35" s="66">
        <v>13.123228112941099</v>
      </c>
      <c r="AK35" s="66">
        <v>166.11561349225201</v>
      </c>
      <c r="AL35" s="67">
        <v>144.54642551959901</v>
      </c>
    </row>
    <row r="36" spans="1:38" ht="16">
      <c r="A36" s="131"/>
      <c r="B36" s="1">
        <v>10.1928374655647</v>
      </c>
      <c r="C36" s="1">
        <v>10.1928374655647</v>
      </c>
      <c r="D36" s="1">
        <v>20.1101928374656</v>
      </c>
      <c r="E36" s="1">
        <v>6.61157024793388</v>
      </c>
      <c r="F36" s="1">
        <v>22.8650137741047</v>
      </c>
      <c r="G36" s="1">
        <v>6.61157024793388</v>
      </c>
      <c r="H36" s="1">
        <v>13.498622589531699</v>
      </c>
      <c r="I36" s="1">
        <v>9.9173553719008307</v>
      </c>
      <c r="K36" s="10"/>
      <c r="L36" s="18">
        <v>24.679054965287801</v>
      </c>
      <c r="M36" s="18">
        <v>0.42631483285205402</v>
      </c>
      <c r="N36" s="18">
        <v>16.165298421657599</v>
      </c>
      <c r="O36" s="18">
        <v>8.7098392082931297E-2</v>
      </c>
      <c r="P36" s="18">
        <v>16.76574925001</v>
      </c>
      <c r="Q36" s="18">
        <v>1.0831755818441</v>
      </c>
      <c r="R36" s="18">
        <v>11.2522820015998</v>
      </c>
      <c r="S36" s="18">
        <v>2.4248637877978299</v>
      </c>
      <c r="T36" s="18">
        <v>21.6911449876539</v>
      </c>
      <c r="U36" s="18">
        <v>8.2437274087994006E-2</v>
      </c>
      <c r="V36" s="18">
        <v>0.75884452041851103</v>
      </c>
      <c r="W36" s="18">
        <v>4.5837359847074497</v>
      </c>
      <c r="X36" s="18">
        <v>40.8443533869454</v>
      </c>
      <c r="Y36" s="18">
        <v>18.275239664706199</v>
      </c>
      <c r="Z36" s="18">
        <v>40.7108712821775</v>
      </c>
      <c r="AA36" s="18">
        <v>0.169535666170925</v>
      </c>
      <c r="AB36" s="18">
        <v>35.368290777051499</v>
      </c>
      <c r="AC36" s="18">
        <v>5.3425805051259596</v>
      </c>
      <c r="AD36" s="18">
        <v>2.2349558274644998</v>
      </c>
      <c r="AE36" s="18">
        <v>6.6200763363541704</v>
      </c>
      <c r="AF36" s="18">
        <v>4.6403769392006398</v>
      </c>
      <c r="AG36" s="18">
        <v>8.9453045143426504</v>
      </c>
      <c r="AH36" s="18">
        <v>57.889271175915901</v>
      </c>
      <c r="AI36" s="25">
        <v>0.96418586372738002</v>
      </c>
      <c r="AJ36" s="25">
        <v>13.123228112941099</v>
      </c>
      <c r="AK36" s="25">
        <v>166.11561349225201</v>
      </c>
      <c r="AL36" s="68">
        <v>144.54642551959901</v>
      </c>
    </row>
    <row r="37" spans="1:38" ht="16">
      <c r="A37" s="131"/>
      <c r="B37" s="1">
        <v>10.365853658536601</v>
      </c>
      <c r="C37" s="1">
        <v>11.5853658536585</v>
      </c>
      <c r="D37" s="1">
        <v>17.378048780487799</v>
      </c>
      <c r="E37" s="1">
        <v>6.7073170731707297</v>
      </c>
      <c r="F37" s="1">
        <v>28.658536585365798</v>
      </c>
      <c r="G37" s="1">
        <v>6.4024390243902403</v>
      </c>
      <c r="H37" s="1">
        <v>13.4146341463415</v>
      </c>
      <c r="I37" s="1">
        <v>5.48780487804878</v>
      </c>
      <c r="K37" s="10"/>
      <c r="L37" s="18">
        <v>24.679054965287801</v>
      </c>
      <c r="M37" s="18">
        <v>0.42631483285205402</v>
      </c>
      <c r="N37" s="18">
        <v>16.165298421657599</v>
      </c>
      <c r="O37" s="18">
        <v>8.7098392082931297E-2</v>
      </c>
      <c r="P37" s="18">
        <v>16.76574925001</v>
      </c>
      <c r="Q37" s="18">
        <v>1.0831755818441</v>
      </c>
      <c r="R37" s="18">
        <v>11.2522820015998</v>
      </c>
      <c r="S37" s="18">
        <v>2.4248637877978299</v>
      </c>
      <c r="T37" s="18">
        <v>21.6911449876539</v>
      </c>
      <c r="U37" s="18">
        <v>8.2437274087994006E-2</v>
      </c>
      <c r="V37" s="18">
        <v>0.75884452041851103</v>
      </c>
      <c r="W37" s="18">
        <v>4.5837359847074497</v>
      </c>
      <c r="X37" s="18">
        <v>40.8443533869454</v>
      </c>
      <c r="Y37" s="18">
        <v>18.275239664706199</v>
      </c>
      <c r="Z37" s="18">
        <v>40.7108712821775</v>
      </c>
      <c r="AA37" s="18">
        <v>0.169535666170925</v>
      </c>
      <c r="AB37" s="18">
        <v>35.368290777051499</v>
      </c>
      <c r="AC37" s="18">
        <v>5.3425805051259596</v>
      </c>
      <c r="AD37" s="18">
        <v>2.2349558274644998</v>
      </c>
      <c r="AE37" s="18">
        <v>6.6200763363541704</v>
      </c>
      <c r="AF37" s="18">
        <v>4.6403769392006398</v>
      </c>
      <c r="AG37" s="18">
        <v>8.9453045143426504</v>
      </c>
      <c r="AH37" s="18">
        <v>57.889271175915901</v>
      </c>
      <c r="AI37" s="25">
        <v>0.96418586372738002</v>
      </c>
      <c r="AJ37" s="25">
        <v>13.123228112941099</v>
      </c>
      <c r="AK37" s="25">
        <v>166.11561349225201</v>
      </c>
      <c r="AL37" s="68">
        <v>144.54642551959901</v>
      </c>
    </row>
    <row r="38" spans="1:38" ht="16">
      <c r="A38" s="131"/>
      <c r="B38" s="1">
        <v>9.97229916897507</v>
      </c>
      <c r="C38" s="1">
        <v>10.249307479224401</v>
      </c>
      <c r="D38" s="1">
        <v>20.221606648199401</v>
      </c>
      <c r="E38" s="1">
        <v>6.64819944598338</v>
      </c>
      <c r="F38" s="1">
        <v>22.714681440443201</v>
      </c>
      <c r="G38" s="1">
        <v>6.64819944598338</v>
      </c>
      <c r="H38" s="1">
        <v>13.573407202216099</v>
      </c>
      <c r="I38" s="1">
        <v>9.97229916897507</v>
      </c>
      <c r="K38" s="10"/>
      <c r="L38" s="18">
        <v>24.679054965287801</v>
      </c>
      <c r="M38" s="18">
        <v>0.42631483285205402</v>
      </c>
      <c r="N38" s="18">
        <v>16.165298421657599</v>
      </c>
      <c r="O38" s="18">
        <v>8.7098392082931297E-2</v>
      </c>
      <c r="P38" s="18">
        <v>16.76574925001</v>
      </c>
      <c r="Q38" s="18">
        <v>1.0831755818441</v>
      </c>
      <c r="R38" s="18">
        <v>11.2522820015998</v>
      </c>
      <c r="S38" s="18">
        <v>2.4248637877978299</v>
      </c>
      <c r="T38" s="18">
        <v>21.6911449876539</v>
      </c>
      <c r="U38" s="18">
        <v>8.2437274087994006E-2</v>
      </c>
      <c r="V38" s="18">
        <v>0.75884452041851103</v>
      </c>
      <c r="W38" s="18">
        <v>4.5837359847074497</v>
      </c>
      <c r="X38" s="18">
        <v>40.8443533869454</v>
      </c>
      <c r="Y38" s="18">
        <v>18.275239664706199</v>
      </c>
      <c r="Z38" s="18">
        <v>40.7108712821775</v>
      </c>
      <c r="AA38" s="18">
        <v>0.169535666170925</v>
      </c>
      <c r="AB38" s="18">
        <v>35.368290777051499</v>
      </c>
      <c r="AC38" s="18">
        <v>5.3425805051259596</v>
      </c>
      <c r="AD38" s="18">
        <v>2.2349558274644998</v>
      </c>
      <c r="AE38" s="18">
        <v>6.6200763363541704</v>
      </c>
      <c r="AF38" s="18">
        <v>4.6403769392006398</v>
      </c>
      <c r="AG38" s="18">
        <v>8.9453045143426504</v>
      </c>
      <c r="AH38" s="18">
        <v>57.889271175915901</v>
      </c>
      <c r="AI38" s="25">
        <v>0.96418586372738002</v>
      </c>
      <c r="AJ38" s="25">
        <v>13.123228112941099</v>
      </c>
      <c r="AK38" s="25">
        <v>166.11561349225201</v>
      </c>
      <c r="AL38" s="68">
        <v>144.54642551959901</v>
      </c>
    </row>
    <row r="39" spans="1:38" ht="16">
      <c r="A39" s="131"/>
      <c r="B39" s="1">
        <v>8.9928057553956808</v>
      </c>
      <c r="C39" s="1">
        <v>14.0287769784173</v>
      </c>
      <c r="D39" s="1">
        <v>14.3884892086331</v>
      </c>
      <c r="E39" s="1">
        <v>10.431654676259001</v>
      </c>
      <c r="F39" s="1">
        <v>20.5035971223022</v>
      </c>
      <c r="G39" s="1">
        <v>5.7553956834532398</v>
      </c>
      <c r="H39" s="1">
        <v>11.510791366906499</v>
      </c>
      <c r="I39" s="1">
        <v>14.3884892086331</v>
      </c>
      <c r="K39" s="10"/>
      <c r="L39" s="18">
        <v>24.679054965287801</v>
      </c>
      <c r="M39" s="18">
        <v>0.42631483285205402</v>
      </c>
      <c r="N39" s="18">
        <v>16.165298421657599</v>
      </c>
      <c r="O39" s="18">
        <v>8.7098392082931297E-2</v>
      </c>
      <c r="P39" s="18">
        <v>16.76574925001</v>
      </c>
      <c r="Q39" s="18">
        <v>1.0831755818441</v>
      </c>
      <c r="R39" s="18">
        <v>11.2522820015998</v>
      </c>
      <c r="S39" s="18">
        <v>2.4248637877978299</v>
      </c>
      <c r="T39" s="18">
        <v>21.6911449876539</v>
      </c>
      <c r="U39" s="18">
        <v>8.2437274087994006E-2</v>
      </c>
      <c r="V39" s="18">
        <v>0.75884452041851103</v>
      </c>
      <c r="W39" s="18">
        <v>4.5837359847074497</v>
      </c>
      <c r="X39" s="18">
        <v>40.8443533869454</v>
      </c>
      <c r="Y39" s="18">
        <v>18.275239664706199</v>
      </c>
      <c r="Z39" s="18">
        <v>40.7108712821775</v>
      </c>
      <c r="AA39" s="18">
        <v>0.169535666170925</v>
      </c>
      <c r="AB39" s="18">
        <v>35.368290777051499</v>
      </c>
      <c r="AC39" s="18">
        <v>5.3425805051259596</v>
      </c>
      <c r="AD39" s="18">
        <v>2.2349558274644998</v>
      </c>
      <c r="AE39" s="18">
        <v>6.6200763363541704</v>
      </c>
      <c r="AF39" s="18">
        <v>4.6403769392006398</v>
      </c>
      <c r="AG39" s="18">
        <v>8.9453045143426504</v>
      </c>
      <c r="AH39" s="18">
        <v>57.889271175915901</v>
      </c>
      <c r="AI39" s="25">
        <v>0.96418586372738002</v>
      </c>
      <c r="AJ39" s="25">
        <v>13.123228112941099</v>
      </c>
      <c r="AK39" s="25">
        <v>166.11561349225201</v>
      </c>
      <c r="AL39" s="68">
        <v>144.54642551959901</v>
      </c>
    </row>
    <row r="40" spans="1:38" ht="16">
      <c r="A40" s="131"/>
      <c r="B40" s="1">
        <v>9.2024539877300597</v>
      </c>
      <c r="C40" s="1">
        <v>10.122699386503101</v>
      </c>
      <c r="D40" s="1">
        <v>18.0981595092025</v>
      </c>
      <c r="E40" s="1">
        <v>9.8159509202454007</v>
      </c>
      <c r="F40" s="1">
        <v>19.018404907975501</v>
      </c>
      <c r="G40" s="1">
        <v>5.5214723926380396</v>
      </c>
      <c r="H40" s="1">
        <v>15.9509202453988</v>
      </c>
      <c r="I40" s="1">
        <v>12.269938650306701</v>
      </c>
      <c r="K40" s="10"/>
      <c r="L40" s="18">
        <v>24.679054965287801</v>
      </c>
      <c r="M40" s="18">
        <v>0.42631483285205402</v>
      </c>
      <c r="N40" s="18">
        <v>16.165298421657599</v>
      </c>
      <c r="O40" s="18">
        <v>8.7098392082931297E-2</v>
      </c>
      <c r="P40" s="18">
        <v>16.76574925001</v>
      </c>
      <c r="Q40" s="18">
        <v>1.0831755818441</v>
      </c>
      <c r="R40" s="18">
        <v>11.2522820015998</v>
      </c>
      <c r="S40" s="18">
        <v>2.4248637877978299</v>
      </c>
      <c r="T40" s="18">
        <v>21.6911449876539</v>
      </c>
      <c r="U40" s="18">
        <v>8.2437274087994006E-2</v>
      </c>
      <c r="V40" s="18">
        <v>0.75884452041851103</v>
      </c>
      <c r="W40" s="18">
        <v>4.5837359847074497</v>
      </c>
      <c r="X40" s="18">
        <v>40.8443533869454</v>
      </c>
      <c r="Y40" s="18">
        <v>18.275239664706199</v>
      </c>
      <c r="Z40" s="18">
        <v>40.7108712821775</v>
      </c>
      <c r="AA40" s="18">
        <v>0.169535666170925</v>
      </c>
      <c r="AB40" s="18">
        <v>35.368290777051499</v>
      </c>
      <c r="AC40" s="18">
        <v>5.3425805051259596</v>
      </c>
      <c r="AD40" s="18">
        <v>2.2349558274644998</v>
      </c>
      <c r="AE40" s="18">
        <v>6.6200763363541704</v>
      </c>
      <c r="AF40" s="18">
        <v>4.6403769392006398</v>
      </c>
      <c r="AG40" s="18">
        <v>8.9453045143426504</v>
      </c>
      <c r="AH40" s="18">
        <v>57.889271175915901</v>
      </c>
      <c r="AI40" s="25">
        <v>0.96418586372738002</v>
      </c>
      <c r="AJ40" s="25">
        <v>13.123228112941099</v>
      </c>
      <c r="AK40" s="25">
        <v>166.11561349225201</v>
      </c>
      <c r="AL40" s="68">
        <v>144.54642551959901</v>
      </c>
    </row>
    <row r="41" spans="1:38" ht="16">
      <c r="A41" s="131"/>
      <c r="B41" s="1">
        <v>9.2150170648464194</v>
      </c>
      <c r="C41" s="1">
        <v>12.2866894197952</v>
      </c>
      <c r="D41" s="1">
        <v>20.136518771331101</v>
      </c>
      <c r="E41" s="1">
        <v>9.8976109215017107</v>
      </c>
      <c r="F41" s="1">
        <v>23.549488054607501</v>
      </c>
      <c r="G41" s="1">
        <v>4.7781569965870299</v>
      </c>
      <c r="H41" s="1">
        <v>9.2150170648464194</v>
      </c>
      <c r="I41" s="1">
        <v>10.9215017064846</v>
      </c>
      <c r="K41" s="10"/>
      <c r="L41" s="18">
        <v>24.679054965287801</v>
      </c>
      <c r="M41" s="18">
        <v>0.42631483285205402</v>
      </c>
      <c r="N41" s="18">
        <v>16.165298421657599</v>
      </c>
      <c r="O41" s="18">
        <v>8.7098392082931297E-2</v>
      </c>
      <c r="P41" s="18">
        <v>16.76574925001</v>
      </c>
      <c r="Q41" s="18">
        <v>1.0831755818441</v>
      </c>
      <c r="R41" s="18">
        <v>11.2522820015998</v>
      </c>
      <c r="S41" s="18">
        <v>2.4248637877978299</v>
      </c>
      <c r="T41" s="18">
        <v>21.6911449876539</v>
      </c>
      <c r="U41" s="18">
        <v>8.2437274087994006E-2</v>
      </c>
      <c r="V41" s="18">
        <v>0.75884452041851103</v>
      </c>
      <c r="W41" s="18">
        <v>4.5837359847074497</v>
      </c>
      <c r="X41" s="18">
        <v>40.8443533869454</v>
      </c>
      <c r="Y41" s="18">
        <v>18.275239664706199</v>
      </c>
      <c r="Z41" s="18">
        <v>40.7108712821775</v>
      </c>
      <c r="AA41" s="18">
        <v>0.169535666170925</v>
      </c>
      <c r="AB41" s="18">
        <v>35.368290777051499</v>
      </c>
      <c r="AC41" s="18">
        <v>5.3425805051259596</v>
      </c>
      <c r="AD41" s="18">
        <v>2.2349558274644998</v>
      </c>
      <c r="AE41" s="18">
        <v>6.6200763363541704</v>
      </c>
      <c r="AF41" s="18">
        <v>4.6403769392006398</v>
      </c>
      <c r="AG41" s="18">
        <v>8.9453045143426504</v>
      </c>
      <c r="AH41" s="18">
        <v>57.889271175915901</v>
      </c>
      <c r="AI41" s="25">
        <v>0.96418586372738002</v>
      </c>
      <c r="AJ41" s="25">
        <v>13.123228112941099</v>
      </c>
      <c r="AK41" s="25">
        <v>166.11561349225201</v>
      </c>
      <c r="AL41" s="68">
        <v>144.54642551959901</v>
      </c>
    </row>
    <row r="42" spans="1:38" ht="16">
      <c r="A42" s="131"/>
      <c r="B42" s="1">
        <v>11.578947368421099</v>
      </c>
      <c r="C42" s="1">
        <v>14.0350877192982</v>
      </c>
      <c r="D42" s="1">
        <v>17.192982456140399</v>
      </c>
      <c r="E42" s="1">
        <v>14.0350877192982</v>
      </c>
      <c r="F42" s="1">
        <v>17.543859649122801</v>
      </c>
      <c r="G42" s="1">
        <v>5.6140350877192997</v>
      </c>
      <c r="H42" s="1">
        <v>9.8245614035087705</v>
      </c>
      <c r="I42" s="1">
        <v>10.175438596491199</v>
      </c>
      <c r="K42" s="70"/>
      <c r="L42" s="18">
        <v>24.679054965287801</v>
      </c>
      <c r="M42" s="18">
        <v>0.42631483285205402</v>
      </c>
      <c r="N42" s="18">
        <v>16.165298421657599</v>
      </c>
      <c r="O42" s="18">
        <v>8.7098392082931297E-2</v>
      </c>
      <c r="P42" s="18">
        <v>16.76574925001</v>
      </c>
      <c r="Q42" s="18">
        <v>1.0831755818441</v>
      </c>
      <c r="R42" s="18">
        <v>11.2522820015998</v>
      </c>
      <c r="S42" s="18">
        <v>2.4248637877978299</v>
      </c>
      <c r="T42" s="18">
        <v>21.6911449876539</v>
      </c>
      <c r="U42" s="18">
        <v>8.2437274087994006E-2</v>
      </c>
      <c r="V42" s="18">
        <v>0.75884452041851103</v>
      </c>
      <c r="W42" s="18">
        <v>4.5837359847074497</v>
      </c>
      <c r="X42" s="18">
        <v>40.8443533869454</v>
      </c>
      <c r="Y42" s="18">
        <v>18.275239664706199</v>
      </c>
      <c r="Z42" s="18">
        <v>40.7108712821775</v>
      </c>
      <c r="AA42" s="18">
        <v>0.169535666170925</v>
      </c>
      <c r="AB42" s="18">
        <v>35.368290777051499</v>
      </c>
      <c r="AC42" s="18">
        <v>5.3425805051259596</v>
      </c>
      <c r="AD42" s="18">
        <v>2.2349558274644998</v>
      </c>
      <c r="AE42" s="18">
        <v>6.6200763363541704</v>
      </c>
      <c r="AF42" s="18">
        <v>4.6403769392006398</v>
      </c>
      <c r="AG42" s="18">
        <v>8.9453045143426504</v>
      </c>
      <c r="AH42" s="18">
        <v>57.889271175915901</v>
      </c>
      <c r="AI42" s="25">
        <v>0.96418586372738002</v>
      </c>
      <c r="AJ42" s="25">
        <v>13.123228112941099</v>
      </c>
      <c r="AK42" s="25">
        <v>166.11561349225201</v>
      </c>
      <c r="AL42" s="68">
        <v>144.54642551959901</v>
      </c>
    </row>
    <row r="43" spans="1:38" ht="17" thickBot="1">
      <c r="A43" s="131"/>
      <c r="B43" s="1">
        <v>8.6834733893557399</v>
      </c>
      <c r="C43" s="1">
        <v>13.1652661064426</v>
      </c>
      <c r="D43" s="1">
        <v>15.126050420168101</v>
      </c>
      <c r="E43" s="1">
        <v>10.6442577030812</v>
      </c>
      <c r="F43" s="1">
        <v>21.568627450980401</v>
      </c>
      <c r="G43" s="1">
        <v>5.3221288515406204</v>
      </c>
      <c r="H43" s="1">
        <v>14.285714285714301</v>
      </c>
      <c r="I43" s="1">
        <v>11.2044817927171</v>
      </c>
      <c r="K43" s="70"/>
      <c r="L43" s="21">
        <v>24.679054965287801</v>
      </c>
      <c r="M43" s="21">
        <v>0.42631483285205402</v>
      </c>
      <c r="N43" s="21">
        <v>16.165298421657599</v>
      </c>
      <c r="O43" s="21">
        <v>8.7098392082931297E-2</v>
      </c>
      <c r="P43" s="21">
        <v>16.76574925001</v>
      </c>
      <c r="Q43" s="21">
        <v>1.0831755818441</v>
      </c>
      <c r="R43" s="21">
        <v>11.2522820015998</v>
      </c>
      <c r="S43" s="21">
        <v>2.4248637877978299</v>
      </c>
      <c r="T43" s="21">
        <v>21.6911449876539</v>
      </c>
      <c r="U43" s="21">
        <v>8.2437274087994006E-2</v>
      </c>
      <c r="V43" s="21">
        <v>0.75884452041851103</v>
      </c>
      <c r="W43" s="21">
        <v>4.5837359847074497</v>
      </c>
      <c r="X43" s="21">
        <v>40.8443533869454</v>
      </c>
      <c r="Y43" s="21">
        <v>18.275239664706199</v>
      </c>
      <c r="Z43" s="21">
        <v>40.7108712821775</v>
      </c>
      <c r="AA43" s="21">
        <v>0.169535666170925</v>
      </c>
      <c r="AB43" s="21">
        <v>35.368290777051499</v>
      </c>
      <c r="AC43" s="21">
        <v>5.3425805051259596</v>
      </c>
      <c r="AD43" s="21">
        <v>2.2349558274644998</v>
      </c>
      <c r="AE43" s="21">
        <v>6.6200763363541704</v>
      </c>
      <c r="AF43" s="21">
        <v>4.6403769392006398</v>
      </c>
      <c r="AG43" s="21">
        <v>8.9453045143426504</v>
      </c>
      <c r="AH43" s="21">
        <v>57.889271175915901</v>
      </c>
      <c r="AI43" s="71">
        <v>0.96418586372738002</v>
      </c>
      <c r="AJ43" s="71">
        <v>13.123228112941099</v>
      </c>
      <c r="AK43" s="71">
        <v>166.11561349225201</v>
      </c>
      <c r="AL43" s="72">
        <v>144.54642551959901</v>
      </c>
    </row>
    <row r="44" spans="1:38" ht="16">
      <c r="A44" s="23" t="s">
        <v>38</v>
      </c>
      <c r="B44" s="24">
        <f t="shared" ref="B44:I44" si="2">AVERAGE(B35:B43)</f>
        <v>9.8701896869440962</v>
      </c>
      <c r="C44" s="24">
        <f t="shared" si="2"/>
        <v>11.649419374472963</v>
      </c>
      <c r="D44" s="24">
        <f t="shared" si="2"/>
        <v>17.138472392242079</v>
      </c>
      <c r="E44" s="24">
        <f t="shared" si="2"/>
        <v>9.3837204951406417</v>
      </c>
      <c r="F44" s="24">
        <f t="shared" si="2"/>
        <v>22.769402715982146</v>
      </c>
      <c r="G44" s="24">
        <f t="shared" si="2"/>
        <v>5.5594489158136691</v>
      </c>
      <c r="H44" s="24">
        <f t="shared" si="2"/>
        <v>12.889774202374701</v>
      </c>
      <c r="I44" s="24">
        <f t="shared" si="2"/>
        <v>10.739572217029723</v>
      </c>
      <c r="K44" s="70"/>
    </row>
    <row r="45" spans="1:38" ht="16">
      <c r="A45" s="2" t="s">
        <v>39</v>
      </c>
      <c r="B45" s="24">
        <f t="shared" ref="B45:I45" si="3">STDEV(B35:B43)</f>
        <v>0.92921939978307377</v>
      </c>
      <c r="C45" s="24">
        <f t="shared" si="3"/>
        <v>1.822697809333901</v>
      </c>
      <c r="D45" s="24">
        <f t="shared" si="3"/>
        <v>2.9719030690327646</v>
      </c>
      <c r="E45" s="24">
        <f t="shared" si="3"/>
        <v>2.4285185669491729</v>
      </c>
      <c r="F45" s="24">
        <f t="shared" si="3"/>
        <v>3.8098888270368425</v>
      </c>
      <c r="G45" s="24">
        <f t="shared" si="3"/>
        <v>1.028066446535679</v>
      </c>
      <c r="H45" s="24">
        <f t="shared" si="3"/>
        <v>2.2537754166456478</v>
      </c>
      <c r="I45" s="24">
        <f t="shared" si="3"/>
        <v>2.4383395949156768</v>
      </c>
      <c r="K45" s="70"/>
    </row>
    <row r="46" spans="1:38" ht="16">
      <c r="K46" s="70"/>
    </row>
    <row r="47" spans="1:38" ht="16">
      <c r="A47" s="131" t="s">
        <v>76</v>
      </c>
      <c r="B47" s="1">
        <v>7.0469798657718101</v>
      </c>
      <c r="C47" s="1">
        <v>10.402684563758401</v>
      </c>
      <c r="D47" s="1">
        <v>17.785234899328898</v>
      </c>
      <c r="E47" s="1">
        <v>12.0805369127517</v>
      </c>
      <c r="F47" s="1">
        <v>14.093959731543601</v>
      </c>
      <c r="G47" s="1">
        <v>11.4093959731544</v>
      </c>
      <c r="H47" s="1">
        <v>13.087248322147699</v>
      </c>
      <c r="I47" s="1">
        <v>14.093959731543601</v>
      </c>
      <c r="K47" s="70"/>
      <c r="L47" s="18">
        <v>21.756848800017899</v>
      </c>
      <c r="M47" s="18">
        <v>0.18451215299357801</v>
      </c>
      <c r="N47" s="18">
        <v>19.8050913269681</v>
      </c>
      <c r="O47" s="18">
        <v>5.1532901370568998E-2</v>
      </c>
      <c r="P47" s="18">
        <v>16.856286171084701</v>
      </c>
      <c r="Q47" s="18">
        <v>1.0221969077578701</v>
      </c>
      <c r="R47" s="18">
        <v>11.2467640657798</v>
      </c>
      <c r="S47" s="18">
        <v>2.18584791189094</v>
      </c>
      <c r="T47" s="18">
        <v>22.053940671210299</v>
      </c>
      <c r="U47" s="18">
        <v>6.0480050988903099E-2</v>
      </c>
      <c r="V47" s="18">
        <v>0.41089877468454999</v>
      </c>
      <c r="W47" s="18">
        <v>4.36560026525287</v>
      </c>
      <c r="X47" s="18">
        <v>41.561940126985903</v>
      </c>
      <c r="Y47" s="18">
        <v>18.062995231836101</v>
      </c>
      <c r="Z47" s="18">
        <v>40.2630516888185</v>
      </c>
      <c r="AA47" s="18">
        <v>0.11201295235947201</v>
      </c>
      <c r="AB47" s="18">
        <v>35.486552648881101</v>
      </c>
      <c r="AC47" s="18">
        <v>4.7764990399374199</v>
      </c>
      <c r="AD47" s="18">
        <v>2.3009439793093001</v>
      </c>
      <c r="AE47" s="18">
        <v>7.4294064234431403</v>
      </c>
      <c r="AF47" s="18">
        <v>5.1452637690837699</v>
      </c>
      <c r="AG47" s="18">
        <v>10.089421387113701</v>
      </c>
      <c r="AH47" s="18">
        <v>117.91553264665001</v>
      </c>
      <c r="AI47" s="25">
        <v>1.17493800982934</v>
      </c>
      <c r="AJ47" s="25">
        <v>11.8632315226715</v>
      </c>
      <c r="AK47" s="25">
        <v>163.57792524884999</v>
      </c>
      <c r="AL47" s="68">
        <v>141.675992225329</v>
      </c>
    </row>
    <row r="48" spans="1:38" ht="16">
      <c r="A48" s="131"/>
      <c r="B48" s="1">
        <v>7.8853046594982104</v>
      </c>
      <c r="C48" s="1">
        <v>16.487455197132601</v>
      </c>
      <c r="D48" s="1">
        <v>16.129032258064498</v>
      </c>
      <c r="E48" s="1">
        <v>15.0537634408602</v>
      </c>
      <c r="F48" s="1">
        <v>16.487455197132601</v>
      </c>
      <c r="G48" s="1">
        <v>7.5268817204301097</v>
      </c>
      <c r="H48" s="1">
        <v>10.0358422939068</v>
      </c>
      <c r="I48" s="1">
        <v>10.394265232974901</v>
      </c>
      <c r="K48" s="70"/>
      <c r="L48" s="18">
        <v>21.756848800017899</v>
      </c>
      <c r="M48" s="18">
        <v>0.18451215299357801</v>
      </c>
      <c r="N48" s="18">
        <v>19.8050913269681</v>
      </c>
      <c r="O48" s="18">
        <v>5.1532901370568998E-2</v>
      </c>
      <c r="P48" s="18">
        <v>16.856286171084701</v>
      </c>
      <c r="Q48" s="18">
        <v>1.0221969077578701</v>
      </c>
      <c r="R48" s="18">
        <v>11.2467640657798</v>
      </c>
      <c r="S48" s="18">
        <v>2.18584791189094</v>
      </c>
      <c r="T48" s="18">
        <v>22.053940671210299</v>
      </c>
      <c r="U48" s="18">
        <v>6.0480050988903099E-2</v>
      </c>
      <c r="V48" s="18">
        <v>0.41089877468454999</v>
      </c>
      <c r="W48" s="18">
        <v>4.36560026525287</v>
      </c>
      <c r="X48" s="18">
        <v>41.561940126985903</v>
      </c>
      <c r="Y48" s="18">
        <v>18.062995231836101</v>
      </c>
      <c r="Z48" s="18">
        <v>40.2630516888185</v>
      </c>
      <c r="AA48" s="18">
        <v>0.11201295235947201</v>
      </c>
      <c r="AB48" s="18">
        <v>35.486552648881101</v>
      </c>
      <c r="AC48" s="18">
        <v>4.7764990399374199</v>
      </c>
      <c r="AD48" s="18">
        <v>2.3009439793093001</v>
      </c>
      <c r="AE48" s="18">
        <v>7.4294064234431403</v>
      </c>
      <c r="AF48" s="18">
        <v>5.1452637690837699</v>
      </c>
      <c r="AG48" s="18">
        <v>10.089421387113701</v>
      </c>
      <c r="AH48" s="18">
        <v>117.91553264665001</v>
      </c>
      <c r="AI48" s="25">
        <v>1.17493800982934</v>
      </c>
      <c r="AJ48" s="25">
        <v>11.8632315226715</v>
      </c>
      <c r="AK48" s="25">
        <v>163.57792524884999</v>
      </c>
      <c r="AL48" s="68">
        <v>141.675992225329</v>
      </c>
    </row>
    <row r="49" spans="1:38" ht="16">
      <c r="A49" s="131"/>
      <c r="B49" s="1">
        <v>13.454545454545499</v>
      </c>
      <c r="C49" s="1">
        <v>15.2727272727273</v>
      </c>
      <c r="D49" s="1">
        <v>16.727272727272702</v>
      </c>
      <c r="E49" s="1">
        <v>10.545454545454501</v>
      </c>
      <c r="F49" s="1">
        <v>20.363636363636399</v>
      </c>
      <c r="G49" s="1">
        <v>7.2727272727272698</v>
      </c>
      <c r="H49" s="1">
        <v>8.7272727272727302</v>
      </c>
      <c r="I49" s="1">
        <v>7.6363636363636402</v>
      </c>
      <c r="K49" s="70"/>
      <c r="L49" s="18">
        <v>21.756848800017899</v>
      </c>
      <c r="M49" s="18">
        <v>0.18451215299357801</v>
      </c>
      <c r="N49" s="18">
        <v>19.8050913269681</v>
      </c>
      <c r="O49" s="18">
        <v>5.1532901370568998E-2</v>
      </c>
      <c r="P49" s="18">
        <v>16.856286171084701</v>
      </c>
      <c r="Q49" s="18">
        <v>1.0221969077578701</v>
      </c>
      <c r="R49" s="18">
        <v>11.2467640657798</v>
      </c>
      <c r="S49" s="18">
        <v>2.18584791189094</v>
      </c>
      <c r="T49" s="18">
        <v>22.053940671210299</v>
      </c>
      <c r="U49" s="18">
        <v>6.0480050988903099E-2</v>
      </c>
      <c r="V49" s="18">
        <v>0.41089877468454999</v>
      </c>
      <c r="W49" s="18">
        <v>4.36560026525287</v>
      </c>
      <c r="X49" s="18">
        <v>41.561940126985903</v>
      </c>
      <c r="Y49" s="18">
        <v>18.062995231836101</v>
      </c>
      <c r="Z49" s="18">
        <v>40.2630516888185</v>
      </c>
      <c r="AA49" s="18">
        <v>0.11201295235947201</v>
      </c>
      <c r="AB49" s="18">
        <v>35.486552648881101</v>
      </c>
      <c r="AC49" s="18">
        <v>4.7764990399374199</v>
      </c>
      <c r="AD49" s="18">
        <v>2.3009439793093001</v>
      </c>
      <c r="AE49" s="18">
        <v>7.4294064234431403</v>
      </c>
      <c r="AF49" s="18">
        <v>5.1452637690837699</v>
      </c>
      <c r="AG49" s="18">
        <v>10.089421387113701</v>
      </c>
      <c r="AH49" s="18">
        <v>117.91553264665001</v>
      </c>
      <c r="AI49" s="25">
        <v>1.17493800982934</v>
      </c>
      <c r="AJ49" s="25">
        <v>11.8632315226715</v>
      </c>
      <c r="AK49" s="25">
        <v>163.57792524884999</v>
      </c>
      <c r="AL49" s="68">
        <v>141.675992225329</v>
      </c>
    </row>
    <row r="50" spans="1:38" ht="16">
      <c r="A50" s="131"/>
      <c r="B50" s="1">
        <v>8.1355932203389791</v>
      </c>
      <c r="C50" s="1">
        <v>16.271186440678001</v>
      </c>
      <c r="D50" s="1">
        <v>16.271186440678001</v>
      </c>
      <c r="E50" s="1">
        <v>13.8983050847458</v>
      </c>
      <c r="F50" s="1">
        <v>16.271186440678001</v>
      </c>
      <c r="G50" s="1">
        <v>6.4406779661016902</v>
      </c>
      <c r="H50" s="1">
        <v>9.4915254237288096</v>
      </c>
      <c r="I50" s="1">
        <v>13.2203389830508</v>
      </c>
      <c r="K50" s="70"/>
      <c r="L50" s="18">
        <v>21.756848800017899</v>
      </c>
      <c r="M50" s="18">
        <v>0.18451215299357801</v>
      </c>
      <c r="N50" s="18">
        <v>19.8050913269681</v>
      </c>
      <c r="O50" s="18">
        <v>5.1532901370568998E-2</v>
      </c>
      <c r="P50" s="18">
        <v>16.856286171084701</v>
      </c>
      <c r="Q50" s="18">
        <v>1.0221969077578701</v>
      </c>
      <c r="R50" s="18">
        <v>11.2467640657798</v>
      </c>
      <c r="S50" s="18">
        <v>2.18584791189094</v>
      </c>
      <c r="T50" s="18">
        <v>22.053940671210299</v>
      </c>
      <c r="U50" s="18">
        <v>6.0480050988903099E-2</v>
      </c>
      <c r="V50" s="18">
        <v>0.41089877468454999</v>
      </c>
      <c r="W50" s="18">
        <v>4.36560026525287</v>
      </c>
      <c r="X50" s="18">
        <v>41.561940126985903</v>
      </c>
      <c r="Y50" s="18">
        <v>18.062995231836101</v>
      </c>
      <c r="Z50" s="18">
        <v>40.2630516888185</v>
      </c>
      <c r="AA50" s="18">
        <v>0.11201295235947201</v>
      </c>
      <c r="AB50" s="18">
        <v>35.486552648881101</v>
      </c>
      <c r="AC50" s="18">
        <v>4.7764990399374199</v>
      </c>
      <c r="AD50" s="18">
        <v>2.3009439793093001</v>
      </c>
      <c r="AE50" s="18">
        <v>7.4294064234431403</v>
      </c>
      <c r="AF50" s="18">
        <v>5.1452637690837699</v>
      </c>
      <c r="AG50" s="18">
        <v>10.089421387113701</v>
      </c>
      <c r="AH50" s="18">
        <v>117.91553264665001</v>
      </c>
      <c r="AI50" s="25">
        <v>1.17493800982934</v>
      </c>
      <c r="AJ50" s="25">
        <v>11.8632315226715</v>
      </c>
      <c r="AK50" s="25">
        <v>163.57792524884999</v>
      </c>
      <c r="AL50" s="68">
        <v>141.675992225329</v>
      </c>
    </row>
    <row r="51" spans="1:38" ht="16">
      <c r="A51" s="131"/>
      <c r="B51" s="1">
        <v>10.472972972973</v>
      </c>
      <c r="C51" s="1">
        <v>14.8648648648649</v>
      </c>
      <c r="D51" s="1">
        <v>19.256756756756801</v>
      </c>
      <c r="E51" s="1">
        <v>17.229729729729701</v>
      </c>
      <c r="F51" s="1">
        <v>13.1756756756757</v>
      </c>
      <c r="G51" s="1">
        <v>5.4054054054054097</v>
      </c>
      <c r="H51" s="1">
        <v>11.148648648648599</v>
      </c>
      <c r="I51" s="1">
        <v>8.4459459459459492</v>
      </c>
      <c r="K51" s="10"/>
      <c r="L51" s="18">
        <v>21.756848800017899</v>
      </c>
      <c r="M51" s="18">
        <v>0.18451215299357801</v>
      </c>
      <c r="N51" s="18">
        <v>19.8050913269681</v>
      </c>
      <c r="O51" s="18">
        <v>5.1532901370568998E-2</v>
      </c>
      <c r="P51" s="18">
        <v>16.856286171084701</v>
      </c>
      <c r="Q51" s="18">
        <v>1.0221969077578701</v>
      </c>
      <c r="R51" s="18">
        <v>11.2467640657798</v>
      </c>
      <c r="S51" s="18">
        <v>2.18584791189094</v>
      </c>
      <c r="T51" s="18">
        <v>22.053940671210299</v>
      </c>
      <c r="U51" s="18">
        <v>6.0480050988903099E-2</v>
      </c>
      <c r="V51" s="18">
        <v>0.41089877468454999</v>
      </c>
      <c r="W51" s="18">
        <v>4.36560026525287</v>
      </c>
      <c r="X51" s="18">
        <v>41.561940126985903</v>
      </c>
      <c r="Y51" s="18">
        <v>18.062995231836101</v>
      </c>
      <c r="Z51" s="18">
        <v>40.2630516888185</v>
      </c>
      <c r="AA51" s="18">
        <v>0.11201295235947201</v>
      </c>
      <c r="AB51" s="18">
        <v>35.486552648881101</v>
      </c>
      <c r="AC51" s="18">
        <v>4.7764990399374199</v>
      </c>
      <c r="AD51" s="18">
        <v>2.3009439793093001</v>
      </c>
      <c r="AE51" s="18">
        <v>7.4294064234431403</v>
      </c>
      <c r="AF51" s="18">
        <v>5.1452637690837699</v>
      </c>
      <c r="AG51" s="18">
        <v>10.089421387113701</v>
      </c>
      <c r="AH51" s="18">
        <v>117.91553264665001</v>
      </c>
      <c r="AI51" s="25">
        <v>1.17493800982934</v>
      </c>
      <c r="AJ51" s="25">
        <v>11.8632315226715</v>
      </c>
      <c r="AK51" s="25">
        <v>163.57792524884999</v>
      </c>
      <c r="AL51" s="68">
        <v>141.675992225329</v>
      </c>
    </row>
    <row r="52" spans="1:38" ht="16">
      <c r="A52" s="131"/>
      <c r="B52" s="1">
        <v>4.32098765432099</v>
      </c>
      <c r="C52" s="1">
        <v>8.3333333333333304</v>
      </c>
      <c r="D52" s="1">
        <v>13.580246913580201</v>
      </c>
      <c r="E52" s="1">
        <v>15.7407407407407</v>
      </c>
      <c r="F52" s="1">
        <v>24.074074074074101</v>
      </c>
      <c r="G52" s="1">
        <v>6.7901234567901199</v>
      </c>
      <c r="H52" s="1">
        <v>7.7160493827160499</v>
      </c>
      <c r="I52" s="1">
        <v>19.4444444444444</v>
      </c>
      <c r="K52" s="10"/>
      <c r="L52" s="18">
        <v>21.756848800017899</v>
      </c>
      <c r="M52" s="18">
        <v>0.18451215299357801</v>
      </c>
      <c r="N52" s="18">
        <v>19.8050913269681</v>
      </c>
      <c r="O52" s="18">
        <v>5.1532901370568998E-2</v>
      </c>
      <c r="P52" s="18">
        <v>16.856286171084701</v>
      </c>
      <c r="Q52" s="18">
        <v>1.0221969077578701</v>
      </c>
      <c r="R52" s="18">
        <v>11.2467640657798</v>
      </c>
      <c r="S52" s="18">
        <v>2.18584791189094</v>
      </c>
      <c r="T52" s="18">
        <v>22.053940671210299</v>
      </c>
      <c r="U52" s="18">
        <v>6.0480050988903099E-2</v>
      </c>
      <c r="V52" s="18">
        <v>0.41089877468454999</v>
      </c>
      <c r="W52" s="18">
        <v>4.36560026525287</v>
      </c>
      <c r="X52" s="18">
        <v>41.561940126985903</v>
      </c>
      <c r="Y52" s="18">
        <v>18.062995231836101</v>
      </c>
      <c r="Z52" s="18">
        <v>40.2630516888185</v>
      </c>
      <c r="AA52" s="18">
        <v>0.11201295235947201</v>
      </c>
      <c r="AB52" s="18">
        <v>35.486552648881101</v>
      </c>
      <c r="AC52" s="18">
        <v>4.7764990399374199</v>
      </c>
      <c r="AD52" s="18">
        <v>2.3009439793093001</v>
      </c>
      <c r="AE52" s="18">
        <v>7.4294064234431403</v>
      </c>
      <c r="AF52" s="18">
        <v>5.1452637690837699</v>
      </c>
      <c r="AG52" s="18">
        <v>10.089421387113701</v>
      </c>
      <c r="AH52" s="18">
        <v>117.91553264665001</v>
      </c>
      <c r="AI52" s="25">
        <v>1.17493800982934</v>
      </c>
      <c r="AJ52" s="25">
        <v>11.8632315226715</v>
      </c>
      <c r="AK52" s="25">
        <v>163.57792524884999</v>
      </c>
      <c r="AL52" s="68">
        <v>141.675992225329</v>
      </c>
    </row>
    <row r="53" spans="1:38" ht="16">
      <c r="A53" s="131"/>
      <c r="B53" s="1">
        <v>7</v>
      </c>
      <c r="C53" s="1">
        <v>10</v>
      </c>
      <c r="D53" s="1">
        <v>22.6666666666667</v>
      </c>
      <c r="E53" s="1">
        <v>11.3333333333333</v>
      </c>
      <c r="F53" s="1">
        <v>18</v>
      </c>
      <c r="G53" s="1">
        <v>10</v>
      </c>
      <c r="H53" s="1">
        <v>9.3333333333333304</v>
      </c>
      <c r="I53" s="1">
        <v>11.6666666666667</v>
      </c>
      <c r="K53" s="10"/>
      <c r="L53" s="18">
        <v>21.756848800017899</v>
      </c>
      <c r="M53" s="18">
        <v>0.18451215299357801</v>
      </c>
      <c r="N53" s="18">
        <v>19.8050913269681</v>
      </c>
      <c r="O53" s="18">
        <v>5.1532901370568998E-2</v>
      </c>
      <c r="P53" s="18">
        <v>16.856286171084701</v>
      </c>
      <c r="Q53" s="18">
        <v>1.0221969077578701</v>
      </c>
      <c r="R53" s="18">
        <v>11.2467640657798</v>
      </c>
      <c r="S53" s="18">
        <v>2.18584791189094</v>
      </c>
      <c r="T53" s="18">
        <v>22.053940671210299</v>
      </c>
      <c r="U53" s="18">
        <v>6.0480050988903099E-2</v>
      </c>
      <c r="V53" s="18">
        <v>0.41089877468454999</v>
      </c>
      <c r="W53" s="18">
        <v>4.36560026525287</v>
      </c>
      <c r="X53" s="18">
        <v>41.561940126985903</v>
      </c>
      <c r="Y53" s="18">
        <v>18.062995231836101</v>
      </c>
      <c r="Z53" s="18">
        <v>40.2630516888185</v>
      </c>
      <c r="AA53" s="18">
        <v>0.11201295235947201</v>
      </c>
      <c r="AB53" s="18">
        <v>35.486552648881101</v>
      </c>
      <c r="AC53" s="18">
        <v>4.7764990399374199</v>
      </c>
      <c r="AD53" s="18">
        <v>2.3009439793093001</v>
      </c>
      <c r="AE53" s="18">
        <v>7.4294064234431403</v>
      </c>
      <c r="AF53" s="18">
        <v>5.1452637690837699</v>
      </c>
      <c r="AG53" s="18">
        <v>10.089421387113701</v>
      </c>
      <c r="AH53" s="18">
        <v>117.91553264665001</v>
      </c>
      <c r="AI53" s="25">
        <v>1.17493800982934</v>
      </c>
      <c r="AJ53" s="25">
        <v>11.8632315226715</v>
      </c>
      <c r="AK53" s="25">
        <v>163.57792524884999</v>
      </c>
      <c r="AL53" s="68">
        <v>141.675992225329</v>
      </c>
    </row>
    <row r="54" spans="1:38" ht="16">
      <c r="A54" s="131"/>
      <c r="B54" s="1">
        <v>11.524163568773201</v>
      </c>
      <c r="C54" s="1">
        <v>8.9219330855018608</v>
      </c>
      <c r="D54" s="1">
        <v>23.420074349442402</v>
      </c>
      <c r="E54" s="1">
        <v>13.0111524163569</v>
      </c>
      <c r="F54" s="1">
        <v>20.074349442379201</v>
      </c>
      <c r="G54" s="1">
        <v>6.3197026022304801</v>
      </c>
      <c r="H54" s="1">
        <v>8.9219330855018608</v>
      </c>
      <c r="I54" s="1">
        <v>7.8066914498141298</v>
      </c>
      <c r="K54" s="10"/>
      <c r="L54" s="18">
        <v>21.756848800017899</v>
      </c>
      <c r="M54" s="18">
        <v>0.18451215299357801</v>
      </c>
      <c r="N54" s="18">
        <v>19.8050913269681</v>
      </c>
      <c r="O54" s="18">
        <v>5.1532901370568998E-2</v>
      </c>
      <c r="P54" s="18">
        <v>16.856286171084701</v>
      </c>
      <c r="Q54" s="18">
        <v>1.0221969077578701</v>
      </c>
      <c r="R54" s="18">
        <v>11.2467640657798</v>
      </c>
      <c r="S54" s="18">
        <v>2.18584791189094</v>
      </c>
      <c r="T54" s="18">
        <v>22.053940671210299</v>
      </c>
      <c r="U54" s="18">
        <v>6.0480050988903099E-2</v>
      </c>
      <c r="V54" s="18">
        <v>0.41089877468454999</v>
      </c>
      <c r="W54" s="18">
        <v>4.36560026525287</v>
      </c>
      <c r="X54" s="18">
        <v>41.561940126985903</v>
      </c>
      <c r="Y54" s="18">
        <v>18.062995231836101</v>
      </c>
      <c r="Z54" s="18">
        <v>40.2630516888185</v>
      </c>
      <c r="AA54" s="18">
        <v>0.11201295235947201</v>
      </c>
      <c r="AB54" s="18">
        <v>35.486552648881101</v>
      </c>
      <c r="AC54" s="18">
        <v>4.7764990399374199</v>
      </c>
      <c r="AD54" s="18">
        <v>2.3009439793093001</v>
      </c>
      <c r="AE54" s="18">
        <v>7.4294064234431403</v>
      </c>
      <c r="AF54" s="18">
        <v>5.1452637690837699</v>
      </c>
      <c r="AG54" s="18">
        <v>10.089421387113701</v>
      </c>
      <c r="AH54" s="18">
        <v>117.91553264665001</v>
      </c>
      <c r="AI54" s="25">
        <v>1.17493800982934</v>
      </c>
      <c r="AJ54" s="25">
        <v>11.8632315226715</v>
      </c>
      <c r="AK54" s="25">
        <v>163.57792524884999</v>
      </c>
      <c r="AL54" s="68">
        <v>141.675992225329</v>
      </c>
    </row>
    <row r="55" spans="1:38" ht="16">
      <c r="A55" s="131"/>
      <c r="B55" s="1">
        <v>11.969111969111999</v>
      </c>
      <c r="C55" s="1">
        <v>9.6525096525096501</v>
      </c>
      <c r="D55" s="1">
        <v>14.285714285714301</v>
      </c>
      <c r="E55" s="1">
        <v>13.5135135135135</v>
      </c>
      <c r="F55" s="1">
        <v>23.166023166023201</v>
      </c>
      <c r="G55" s="1">
        <v>8.1081081081081106</v>
      </c>
      <c r="H55" s="1">
        <v>8.4942084942084897</v>
      </c>
      <c r="I55" s="1">
        <v>10.8108108108108</v>
      </c>
      <c r="K55" s="10"/>
      <c r="L55" s="21">
        <v>21.756848800017899</v>
      </c>
      <c r="M55" s="21">
        <v>0.18451215299357801</v>
      </c>
      <c r="N55" s="21">
        <v>19.8050913269681</v>
      </c>
      <c r="O55" s="21">
        <v>5.1532901370568998E-2</v>
      </c>
      <c r="P55" s="21">
        <v>16.856286171084701</v>
      </c>
      <c r="Q55" s="21">
        <v>1.0221969077578701</v>
      </c>
      <c r="R55" s="21">
        <v>11.2467640657798</v>
      </c>
      <c r="S55" s="21">
        <v>2.18584791189094</v>
      </c>
      <c r="T55" s="21">
        <v>22.053940671210299</v>
      </c>
      <c r="U55" s="21">
        <v>6.0480050988903099E-2</v>
      </c>
      <c r="V55" s="21">
        <v>0.41089877468454999</v>
      </c>
      <c r="W55" s="21">
        <v>4.36560026525287</v>
      </c>
      <c r="X55" s="21">
        <v>41.561940126985903</v>
      </c>
      <c r="Y55" s="21">
        <v>18.062995231836101</v>
      </c>
      <c r="Z55" s="21">
        <v>40.2630516888185</v>
      </c>
      <c r="AA55" s="21">
        <v>0.11201295235947201</v>
      </c>
      <c r="AB55" s="21">
        <v>35.486552648881101</v>
      </c>
      <c r="AC55" s="21">
        <v>4.7764990399374199</v>
      </c>
      <c r="AD55" s="21">
        <v>2.3009439793093001</v>
      </c>
      <c r="AE55" s="21">
        <v>7.4294064234431403</v>
      </c>
      <c r="AF55" s="21">
        <v>5.1452637690837699</v>
      </c>
      <c r="AG55" s="21">
        <v>10.089421387113701</v>
      </c>
      <c r="AH55" s="21">
        <v>117.91553264665001</v>
      </c>
      <c r="AI55" s="71">
        <v>1.17493800982934</v>
      </c>
      <c r="AJ55" s="71">
        <v>11.8632315226715</v>
      </c>
      <c r="AK55" s="71">
        <v>163.57792524884999</v>
      </c>
      <c r="AL55" s="72">
        <v>141.675992225329</v>
      </c>
    </row>
    <row r="56" spans="1:38" ht="16">
      <c r="A56" s="23" t="s">
        <v>38</v>
      </c>
      <c r="B56" s="24">
        <f t="shared" ref="B56:I56" si="4">AVERAGE(B47:B55)</f>
        <v>9.0899621517037428</v>
      </c>
      <c r="C56" s="24">
        <f t="shared" si="4"/>
        <v>12.245188267834004</v>
      </c>
      <c r="D56" s="24">
        <f t="shared" si="4"/>
        <v>17.791353921944946</v>
      </c>
      <c r="E56" s="24">
        <f t="shared" si="4"/>
        <v>13.600725524165144</v>
      </c>
      <c r="F56" s="24">
        <f t="shared" si="4"/>
        <v>18.411817787904756</v>
      </c>
      <c r="G56" s="24">
        <f t="shared" si="4"/>
        <v>7.6970025005497327</v>
      </c>
      <c r="H56" s="24">
        <f t="shared" si="4"/>
        <v>9.6617846346071516</v>
      </c>
      <c r="I56" s="24">
        <f t="shared" si="4"/>
        <v>11.502165211290547</v>
      </c>
      <c r="K56" s="10"/>
    </row>
    <row r="57" spans="1:38" ht="16">
      <c r="A57" s="2" t="s">
        <v>39</v>
      </c>
      <c r="B57" s="24">
        <f t="shared" ref="B57:I57" si="5">STDEV(B47:B55)</f>
        <v>2.9330871631416775</v>
      </c>
      <c r="C57" s="24">
        <f t="shared" si="5"/>
        <v>3.3863419530101373</v>
      </c>
      <c r="D57" s="24">
        <f t="shared" si="5"/>
        <v>3.4246903818020304</v>
      </c>
      <c r="E57" s="24">
        <f t="shared" si="5"/>
        <v>2.1532281965786195</v>
      </c>
      <c r="F57" s="24">
        <f t="shared" si="5"/>
        <v>3.8038364274204191</v>
      </c>
      <c r="G57" s="24">
        <f t="shared" si="5"/>
        <v>1.904362568535098</v>
      </c>
      <c r="H57" s="24">
        <f t="shared" si="5"/>
        <v>1.6121091074013727</v>
      </c>
      <c r="I57" s="24">
        <f t="shared" si="5"/>
        <v>3.7487200765183188</v>
      </c>
      <c r="K57" s="10"/>
    </row>
    <row r="58" spans="1:38" ht="16">
      <c r="K58" s="10"/>
    </row>
    <row r="59" spans="1:38" ht="16">
      <c r="A59" s="131" t="s">
        <v>77</v>
      </c>
      <c r="B59" s="1">
        <v>9.3220338983050901</v>
      </c>
      <c r="C59" s="1">
        <v>7.6271186440678003</v>
      </c>
      <c r="D59" s="1">
        <v>14.4067796610169</v>
      </c>
      <c r="E59" s="1">
        <v>14.9717514124294</v>
      </c>
      <c r="F59" s="1">
        <v>22.881355932203402</v>
      </c>
      <c r="G59" s="1">
        <v>8.4745762711864394</v>
      </c>
      <c r="H59" s="1">
        <v>11.299435028248601</v>
      </c>
      <c r="I59" s="1">
        <v>11.0169491525424</v>
      </c>
      <c r="K59" s="10"/>
      <c r="L59" s="32">
        <v>23.227511312502799</v>
      </c>
      <c r="M59" s="32">
        <v>0.27648091949529902</v>
      </c>
      <c r="N59" s="32">
        <v>17.1497195747978</v>
      </c>
      <c r="O59" s="32">
        <v>6.5884887073072995E-2</v>
      </c>
      <c r="P59" s="32">
        <v>18.2498987603927</v>
      </c>
      <c r="Q59" s="32">
        <v>1.1867524476356499</v>
      </c>
      <c r="R59" s="32">
        <v>13.6098366538034</v>
      </c>
      <c r="S59" s="32">
        <v>2.7311030818230102</v>
      </c>
      <c r="T59" s="32">
        <v>19.267726079755199</v>
      </c>
      <c r="U59" s="32">
        <v>8.59901861640784E-2</v>
      </c>
      <c r="V59" s="32">
        <v>0.37705903335803098</v>
      </c>
      <c r="W59" s="32">
        <v>3.7720370631990101</v>
      </c>
      <c r="X59" s="32">
        <v>40.377230887300598</v>
      </c>
      <c r="Y59" s="32">
        <v>19.7131321275236</v>
      </c>
      <c r="Z59" s="32">
        <v>39.757761911938601</v>
      </c>
      <c r="AA59" s="32">
        <v>0.15187507323715099</v>
      </c>
      <c r="AB59" s="32">
        <v>35.608665815381499</v>
      </c>
      <c r="AC59" s="32">
        <v>4.1490960965570398</v>
      </c>
      <c r="AD59" s="32">
        <v>2.04824026065983</v>
      </c>
      <c r="AE59" s="32">
        <v>8.5822706890134395</v>
      </c>
      <c r="AF59" s="32">
        <v>4.9832746132448502</v>
      </c>
      <c r="AG59" s="32">
        <v>7.0549245130996496</v>
      </c>
      <c r="AH59" s="32">
        <v>84.011263254272293</v>
      </c>
      <c r="AI59" s="57">
        <v>0.93971587458980099</v>
      </c>
      <c r="AJ59" s="58">
        <v>10.4359397939629</v>
      </c>
      <c r="AK59" s="57">
        <v>156.71453654560401</v>
      </c>
      <c r="AL59" s="59">
        <v>129.07442614539801</v>
      </c>
    </row>
    <row r="60" spans="1:38" ht="16">
      <c r="A60" s="131"/>
      <c r="B60" s="1">
        <v>7.9646017699114999</v>
      </c>
      <c r="C60" s="1">
        <v>7.6696165191740402</v>
      </c>
      <c r="D60" s="1">
        <v>18.5840707964602</v>
      </c>
      <c r="E60" s="1">
        <v>10.6194690265487</v>
      </c>
      <c r="F60" s="1">
        <v>27.728613569321499</v>
      </c>
      <c r="G60" s="1">
        <v>4.71976401179941</v>
      </c>
      <c r="H60" s="1">
        <v>13.2743362831858</v>
      </c>
      <c r="I60" s="1">
        <v>9.4395280235988199</v>
      </c>
      <c r="K60" s="10"/>
      <c r="L60" s="34">
        <v>23.227511312502799</v>
      </c>
      <c r="M60" s="34">
        <v>0.27648091949529902</v>
      </c>
      <c r="N60" s="34">
        <v>17.1497195747978</v>
      </c>
      <c r="O60" s="34">
        <v>6.5884887073072995E-2</v>
      </c>
      <c r="P60" s="34">
        <v>18.2498987603927</v>
      </c>
      <c r="Q60" s="34">
        <v>1.1867524476356499</v>
      </c>
      <c r="R60" s="34">
        <v>13.6098366538034</v>
      </c>
      <c r="S60" s="34">
        <v>2.7311030818230102</v>
      </c>
      <c r="T60" s="34">
        <v>19.267726079755199</v>
      </c>
      <c r="U60" s="34">
        <v>8.59901861640784E-2</v>
      </c>
      <c r="V60" s="34">
        <v>0.37705903335803098</v>
      </c>
      <c r="W60" s="34">
        <v>3.7720370631990101</v>
      </c>
      <c r="X60" s="34">
        <v>40.377230887300598</v>
      </c>
      <c r="Y60" s="34">
        <v>19.7131321275236</v>
      </c>
      <c r="Z60" s="34">
        <v>39.757761911938601</v>
      </c>
      <c r="AA60" s="34">
        <v>0.15187507323715099</v>
      </c>
      <c r="AB60" s="34">
        <v>35.608665815381499</v>
      </c>
      <c r="AC60" s="34">
        <v>4.1490960965570398</v>
      </c>
      <c r="AD60" s="34">
        <v>2.04824026065983</v>
      </c>
      <c r="AE60" s="34">
        <v>8.5822706890134395</v>
      </c>
      <c r="AF60" s="34">
        <v>4.9832746132448502</v>
      </c>
      <c r="AG60" s="34">
        <v>7.0549245130996496</v>
      </c>
      <c r="AH60" s="34">
        <v>84.011263254272293</v>
      </c>
      <c r="AI60" s="60">
        <v>0.93971587458980099</v>
      </c>
      <c r="AJ60" s="61">
        <v>10.4359397939629</v>
      </c>
      <c r="AK60" s="60">
        <v>156.71453654560401</v>
      </c>
      <c r="AL60" s="62">
        <v>129.07442614539801</v>
      </c>
    </row>
    <row r="61" spans="1:38" ht="16">
      <c r="A61" s="131"/>
      <c r="B61" s="1">
        <v>6.8535825545171303</v>
      </c>
      <c r="C61" s="1">
        <v>6.8535825545171303</v>
      </c>
      <c r="D61" s="1">
        <v>13.0841121495327</v>
      </c>
      <c r="E61" s="1">
        <v>10.5919003115265</v>
      </c>
      <c r="F61" s="1">
        <v>34.5794392523364</v>
      </c>
      <c r="G61" s="1">
        <v>5.9190031152648004</v>
      </c>
      <c r="H61" s="1">
        <v>12.4610591900312</v>
      </c>
      <c r="I61" s="1">
        <v>9.6573208722741395</v>
      </c>
      <c r="K61" s="10"/>
      <c r="L61" s="34">
        <v>23.227511312502799</v>
      </c>
      <c r="M61" s="34">
        <v>0.27648091949529902</v>
      </c>
      <c r="N61" s="34">
        <v>17.1497195747978</v>
      </c>
      <c r="O61" s="34">
        <v>6.5884887073072995E-2</v>
      </c>
      <c r="P61" s="34">
        <v>18.2498987603927</v>
      </c>
      <c r="Q61" s="34">
        <v>1.1867524476356499</v>
      </c>
      <c r="R61" s="34">
        <v>13.6098366538034</v>
      </c>
      <c r="S61" s="34">
        <v>2.7311030818230102</v>
      </c>
      <c r="T61" s="34">
        <v>19.267726079755199</v>
      </c>
      <c r="U61" s="34">
        <v>8.59901861640784E-2</v>
      </c>
      <c r="V61" s="34">
        <v>0.37705903335803098</v>
      </c>
      <c r="W61" s="34">
        <v>3.7720370631990101</v>
      </c>
      <c r="X61" s="34">
        <v>40.377230887300598</v>
      </c>
      <c r="Y61" s="34">
        <v>19.7131321275236</v>
      </c>
      <c r="Z61" s="34">
        <v>39.757761911938601</v>
      </c>
      <c r="AA61" s="34">
        <v>0.15187507323715099</v>
      </c>
      <c r="AB61" s="34">
        <v>35.608665815381499</v>
      </c>
      <c r="AC61" s="34">
        <v>4.1490960965570398</v>
      </c>
      <c r="AD61" s="34">
        <v>2.04824026065983</v>
      </c>
      <c r="AE61" s="34">
        <v>8.5822706890134395</v>
      </c>
      <c r="AF61" s="34">
        <v>4.9832746132448502</v>
      </c>
      <c r="AG61" s="34">
        <v>7.0549245130996496</v>
      </c>
      <c r="AH61" s="34">
        <v>84.011263254272293</v>
      </c>
      <c r="AI61" s="60">
        <v>0.93971587458980099</v>
      </c>
      <c r="AJ61" s="61">
        <v>10.4359397939629</v>
      </c>
      <c r="AK61" s="60">
        <v>156.71453654560401</v>
      </c>
      <c r="AL61" s="62">
        <v>129.07442614539801</v>
      </c>
    </row>
    <row r="62" spans="1:38" ht="16">
      <c r="A62" s="131"/>
      <c r="B62" s="1">
        <v>14.2361111111111</v>
      </c>
      <c r="C62" s="1">
        <v>6.25</v>
      </c>
      <c r="D62" s="1">
        <v>12.1527777777778</v>
      </c>
      <c r="E62" s="1">
        <v>18.75</v>
      </c>
      <c r="F62" s="1">
        <v>23.9583333333333</v>
      </c>
      <c r="G62" s="1">
        <v>5.5555555555555598</v>
      </c>
      <c r="H62" s="1">
        <v>10.7638888888889</v>
      </c>
      <c r="I62" s="1">
        <v>8.3333333333333304</v>
      </c>
      <c r="K62" s="10"/>
      <c r="L62" s="34">
        <v>23.227511312502799</v>
      </c>
      <c r="M62" s="34">
        <v>0.27648091949529902</v>
      </c>
      <c r="N62" s="34">
        <v>17.1497195747978</v>
      </c>
      <c r="O62" s="34">
        <v>6.5884887073072995E-2</v>
      </c>
      <c r="P62" s="34">
        <v>18.2498987603927</v>
      </c>
      <c r="Q62" s="34">
        <v>1.1867524476356499</v>
      </c>
      <c r="R62" s="34">
        <v>13.6098366538034</v>
      </c>
      <c r="S62" s="34">
        <v>2.7311030818230102</v>
      </c>
      <c r="T62" s="34">
        <v>19.267726079755199</v>
      </c>
      <c r="U62" s="34">
        <v>8.59901861640784E-2</v>
      </c>
      <c r="V62" s="34">
        <v>0.37705903335803098</v>
      </c>
      <c r="W62" s="34">
        <v>3.7720370631990101</v>
      </c>
      <c r="X62" s="34">
        <v>40.377230887300598</v>
      </c>
      <c r="Y62" s="34">
        <v>19.7131321275236</v>
      </c>
      <c r="Z62" s="34">
        <v>39.757761911938601</v>
      </c>
      <c r="AA62" s="34">
        <v>0.15187507323715099</v>
      </c>
      <c r="AB62" s="34">
        <v>35.608665815381499</v>
      </c>
      <c r="AC62" s="34">
        <v>4.1490960965570398</v>
      </c>
      <c r="AD62" s="34">
        <v>2.04824026065983</v>
      </c>
      <c r="AE62" s="34">
        <v>8.5822706890134395</v>
      </c>
      <c r="AF62" s="34">
        <v>4.9832746132448502</v>
      </c>
      <c r="AG62" s="34">
        <v>7.0549245130996496</v>
      </c>
      <c r="AH62" s="34">
        <v>84.011263254272293</v>
      </c>
      <c r="AI62" s="60">
        <v>0.93971587458980099</v>
      </c>
      <c r="AJ62" s="61">
        <v>10.4359397939629</v>
      </c>
      <c r="AK62" s="60">
        <v>156.71453654560401</v>
      </c>
      <c r="AL62" s="62">
        <v>129.07442614539801</v>
      </c>
    </row>
    <row r="63" spans="1:38" ht="16">
      <c r="A63" s="131"/>
      <c r="B63" s="1">
        <v>6.6246056782334399</v>
      </c>
      <c r="C63" s="1">
        <v>4.1009463722397497</v>
      </c>
      <c r="D63" s="1">
        <v>18.927444794952699</v>
      </c>
      <c r="E63" s="1">
        <v>7.5709779179810699</v>
      </c>
      <c r="F63" s="1">
        <v>33.123028391167203</v>
      </c>
      <c r="G63" s="1">
        <v>4.41640378548896</v>
      </c>
      <c r="H63" s="1">
        <v>15.457413249211401</v>
      </c>
      <c r="I63" s="1">
        <v>9.7791798107255499</v>
      </c>
      <c r="K63" s="10"/>
      <c r="L63" s="34">
        <v>23.227511312502799</v>
      </c>
      <c r="M63" s="34">
        <v>0.27648091949529902</v>
      </c>
      <c r="N63" s="34">
        <v>17.1497195747978</v>
      </c>
      <c r="O63" s="34">
        <v>6.5884887073072995E-2</v>
      </c>
      <c r="P63" s="34">
        <v>18.2498987603927</v>
      </c>
      <c r="Q63" s="34">
        <v>1.1867524476356499</v>
      </c>
      <c r="R63" s="34">
        <v>13.6098366538034</v>
      </c>
      <c r="S63" s="34">
        <v>2.7311030818230102</v>
      </c>
      <c r="T63" s="34">
        <v>19.267726079755199</v>
      </c>
      <c r="U63" s="34">
        <v>8.59901861640784E-2</v>
      </c>
      <c r="V63" s="34">
        <v>0.37705903335803098</v>
      </c>
      <c r="W63" s="34">
        <v>3.7720370631990101</v>
      </c>
      <c r="X63" s="34">
        <v>40.377230887300598</v>
      </c>
      <c r="Y63" s="34">
        <v>19.7131321275236</v>
      </c>
      <c r="Z63" s="34">
        <v>39.757761911938601</v>
      </c>
      <c r="AA63" s="34">
        <v>0.15187507323715099</v>
      </c>
      <c r="AB63" s="34">
        <v>35.608665815381499</v>
      </c>
      <c r="AC63" s="34">
        <v>4.1490960965570398</v>
      </c>
      <c r="AD63" s="34">
        <v>2.04824026065983</v>
      </c>
      <c r="AE63" s="34">
        <v>8.5822706890134395</v>
      </c>
      <c r="AF63" s="34">
        <v>4.9832746132448502</v>
      </c>
      <c r="AG63" s="34">
        <v>7.0549245130996496</v>
      </c>
      <c r="AH63" s="34">
        <v>84.011263254272293</v>
      </c>
      <c r="AI63" s="60">
        <v>0.93971587458980099</v>
      </c>
      <c r="AJ63" s="61">
        <v>10.4359397939629</v>
      </c>
      <c r="AK63" s="60">
        <v>156.71453654560401</v>
      </c>
      <c r="AL63" s="62">
        <v>129.07442614539801</v>
      </c>
    </row>
    <row r="64" spans="1:38" ht="16">
      <c r="A64" s="131"/>
      <c r="B64" s="1">
        <v>7.8947368421052602</v>
      </c>
      <c r="C64" s="1">
        <v>4.6783625730994203</v>
      </c>
      <c r="D64" s="1">
        <v>12.8654970760234</v>
      </c>
      <c r="E64" s="1">
        <v>11.403508771929801</v>
      </c>
      <c r="F64" s="1">
        <v>24.269005847953199</v>
      </c>
      <c r="G64" s="1">
        <v>16.081871345029199</v>
      </c>
      <c r="H64" s="1">
        <v>14.0350877192982</v>
      </c>
      <c r="I64" s="1">
        <v>8.7719298245614006</v>
      </c>
      <c r="K64" s="10"/>
      <c r="L64" s="34">
        <v>23.227511312502799</v>
      </c>
      <c r="M64" s="34">
        <v>0.27648091949529902</v>
      </c>
      <c r="N64" s="34">
        <v>17.1497195747978</v>
      </c>
      <c r="O64" s="34">
        <v>6.5884887073072995E-2</v>
      </c>
      <c r="P64" s="34">
        <v>18.2498987603927</v>
      </c>
      <c r="Q64" s="34">
        <v>1.1867524476356499</v>
      </c>
      <c r="R64" s="34">
        <v>13.6098366538034</v>
      </c>
      <c r="S64" s="34">
        <v>2.7311030818230102</v>
      </c>
      <c r="T64" s="34">
        <v>19.267726079755199</v>
      </c>
      <c r="U64" s="34">
        <v>8.59901861640784E-2</v>
      </c>
      <c r="V64" s="34">
        <v>0.37705903335803098</v>
      </c>
      <c r="W64" s="34">
        <v>3.7720370631990101</v>
      </c>
      <c r="X64" s="34">
        <v>40.377230887300598</v>
      </c>
      <c r="Y64" s="34">
        <v>19.7131321275236</v>
      </c>
      <c r="Z64" s="34">
        <v>39.757761911938601</v>
      </c>
      <c r="AA64" s="34">
        <v>0.15187507323715099</v>
      </c>
      <c r="AB64" s="34">
        <v>35.608665815381499</v>
      </c>
      <c r="AC64" s="34">
        <v>4.1490960965570398</v>
      </c>
      <c r="AD64" s="34">
        <v>2.04824026065983</v>
      </c>
      <c r="AE64" s="34">
        <v>8.5822706890134395</v>
      </c>
      <c r="AF64" s="34">
        <v>4.9832746132448502</v>
      </c>
      <c r="AG64" s="34">
        <v>7.0549245130996496</v>
      </c>
      <c r="AH64" s="34">
        <v>84.011263254272293</v>
      </c>
      <c r="AI64" s="60">
        <v>0.93971587458980099</v>
      </c>
      <c r="AJ64" s="61">
        <v>10.4359397939629</v>
      </c>
      <c r="AK64" s="60">
        <v>156.71453654560401</v>
      </c>
      <c r="AL64" s="62">
        <v>129.07442614539801</v>
      </c>
    </row>
    <row r="65" spans="1:38" ht="16">
      <c r="A65" s="131"/>
      <c r="B65" s="1">
        <v>8.75</v>
      </c>
      <c r="C65" s="1">
        <v>3.75</v>
      </c>
      <c r="D65" s="1">
        <v>16.25</v>
      </c>
      <c r="E65" s="1">
        <v>8.4375</v>
      </c>
      <c r="F65" s="1">
        <v>25.9375</v>
      </c>
      <c r="G65" s="1">
        <v>7.5</v>
      </c>
      <c r="H65" s="1">
        <v>19.6875</v>
      </c>
      <c r="I65" s="1">
        <v>9.6875</v>
      </c>
      <c r="K65" s="10"/>
      <c r="L65" s="34">
        <v>23.227511312502799</v>
      </c>
      <c r="M65" s="34">
        <v>0.27648091949529902</v>
      </c>
      <c r="N65" s="34">
        <v>17.1497195747978</v>
      </c>
      <c r="O65" s="34">
        <v>6.5884887073072995E-2</v>
      </c>
      <c r="P65" s="34">
        <v>18.2498987603927</v>
      </c>
      <c r="Q65" s="34">
        <v>1.1867524476356499</v>
      </c>
      <c r="R65" s="34">
        <v>13.6098366538034</v>
      </c>
      <c r="S65" s="34">
        <v>2.7311030818230102</v>
      </c>
      <c r="T65" s="34">
        <v>19.267726079755199</v>
      </c>
      <c r="U65" s="34">
        <v>8.59901861640784E-2</v>
      </c>
      <c r="V65" s="34">
        <v>0.37705903335803098</v>
      </c>
      <c r="W65" s="34">
        <v>3.7720370631990101</v>
      </c>
      <c r="X65" s="34">
        <v>40.377230887300598</v>
      </c>
      <c r="Y65" s="34">
        <v>19.7131321275236</v>
      </c>
      <c r="Z65" s="34">
        <v>39.757761911938601</v>
      </c>
      <c r="AA65" s="34">
        <v>0.15187507323715099</v>
      </c>
      <c r="AB65" s="34">
        <v>35.608665815381499</v>
      </c>
      <c r="AC65" s="34">
        <v>4.1490960965570398</v>
      </c>
      <c r="AD65" s="34">
        <v>2.04824026065983</v>
      </c>
      <c r="AE65" s="34">
        <v>8.5822706890134395</v>
      </c>
      <c r="AF65" s="34">
        <v>4.9832746132448502</v>
      </c>
      <c r="AG65" s="34">
        <v>7.0549245130996496</v>
      </c>
      <c r="AH65" s="34">
        <v>84.011263254272293</v>
      </c>
      <c r="AI65" s="60">
        <v>0.93971587458980099</v>
      </c>
      <c r="AJ65" s="61">
        <v>10.4359397939629</v>
      </c>
      <c r="AK65" s="60">
        <v>156.71453654560401</v>
      </c>
      <c r="AL65" s="62">
        <v>129.07442614539801</v>
      </c>
    </row>
    <row r="66" spans="1:38" ht="16">
      <c r="A66" s="131"/>
      <c r="B66" s="1">
        <v>6.1919504643962799</v>
      </c>
      <c r="C66" s="1">
        <v>5.5727554179566603</v>
      </c>
      <c r="D66" s="1">
        <v>15.170278637770901</v>
      </c>
      <c r="E66" s="1">
        <v>13.312693498451999</v>
      </c>
      <c r="F66" s="1">
        <v>25.077399380805002</v>
      </c>
      <c r="G66" s="1">
        <v>8.0495356037151709</v>
      </c>
      <c r="H66" s="1">
        <v>17.027863777089799</v>
      </c>
      <c r="I66" s="1">
        <v>9.5975232198142404</v>
      </c>
      <c r="K66" s="10"/>
      <c r="L66" s="34">
        <v>23.227511312502799</v>
      </c>
      <c r="M66" s="34">
        <v>0.27648091949529902</v>
      </c>
      <c r="N66" s="34">
        <v>17.1497195747978</v>
      </c>
      <c r="O66" s="34">
        <v>6.5884887073072995E-2</v>
      </c>
      <c r="P66" s="34">
        <v>18.2498987603927</v>
      </c>
      <c r="Q66" s="34">
        <v>1.1867524476356499</v>
      </c>
      <c r="R66" s="34">
        <v>13.6098366538034</v>
      </c>
      <c r="S66" s="34">
        <v>2.7311030818230102</v>
      </c>
      <c r="T66" s="34">
        <v>19.267726079755199</v>
      </c>
      <c r="U66" s="34">
        <v>8.59901861640784E-2</v>
      </c>
      <c r="V66" s="34">
        <v>0.37705903335803098</v>
      </c>
      <c r="W66" s="34">
        <v>3.7720370631990101</v>
      </c>
      <c r="X66" s="34">
        <v>40.377230887300598</v>
      </c>
      <c r="Y66" s="34">
        <v>19.7131321275236</v>
      </c>
      <c r="Z66" s="34">
        <v>39.757761911938601</v>
      </c>
      <c r="AA66" s="34">
        <v>0.15187507323715099</v>
      </c>
      <c r="AB66" s="34">
        <v>35.608665815381499</v>
      </c>
      <c r="AC66" s="34">
        <v>4.1490960965570398</v>
      </c>
      <c r="AD66" s="34">
        <v>2.04824026065983</v>
      </c>
      <c r="AE66" s="34">
        <v>8.5822706890134395</v>
      </c>
      <c r="AF66" s="34">
        <v>4.9832746132448502</v>
      </c>
      <c r="AG66" s="34">
        <v>7.0549245130996496</v>
      </c>
      <c r="AH66" s="34">
        <v>84.011263254272293</v>
      </c>
      <c r="AI66" s="60">
        <v>0.93971587458980099</v>
      </c>
      <c r="AJ66" s="61">
        <v>10.4359397939629</v>
      </c>
      <c r="AK66" s="60">
        <v>156.71453654560401</v>
      </c>
      <c r="AL66" s="62">
        <v>129.07442614539801</v>
      </c>
    </row>
    <row r="67" spans="1:38" ht="16">
      <c r="A67" s="131"/>
      <c r="B67" s="1">
        <v>12.238805970149301</v>
      </c>
      <c r="C67" s="1">
        <v>9.5522388059701502</v>
      </c>
      <c r="D67" s="1">
        <v>16.119402985074601</v>
      </c>
      <c r="E67" s="1">
        <v>9.8507462686567209</v>
      </c>
      <c r="F67" s="1">
        <v>18.507462686567202</v>
      </c>
      <c r="G67" s="1">
        <v>11.641791044776101</v>
      </c>
      <c r="H67" s="1">
        <v>13.134328358209</v>
      </c>
      <c r="I67" s="1">
        <v>8.9552238805970106</v>
      </c>
      <c r="K67" s="10"/>
      <c r="L67" s="36">
        <v>23.227511312502799</v>
      </c>
      <c r="M67" s="36">
        <v>0.27648091949529902</v>
      </c>
      <c r="N67" s="36">
        <v>17.1497195747978</v>
      </c>
      <c r="O67" s="36">
        <v>6.5884887073072995E-2</v>
      </c>
      <c r="P67" s="36">
        <v>18.2498987603927</v>
      </c>
      <c r="Q67" s="36">
        <v>1.1867524476356499</v>
      </c>
      <c r="R67" s="36">
        <v>13.6098366538034</v>
      </c>
      <c r="S67" s="36">
        <v>2.7311030818230102</v>
      </c>
      <c r="T67" s="36">
        <v>19.267726079755199</v>
      </c>
      <c r="U67" s="36">
        <v>8.59901861640784E-2</v>
      </c>
      <c r="V67" s="36">
        <v>0.37705903335803098</v>
      </c>
      <c r="W67" s="36">
        <v>3.7720370631990101</v>
      </c>
      <c r="X67" s="36">
        <v>40.377230887300598</v>
      </c>
      <c r="Y67" s="36">
        <v>19.7131321275236</v>
      </c>
      <c r="Z67" s="36">
        <v>39.757761911938601</v>
      </c>
      <c r="AA67" s="36">
        <v>0.15187507323715099</v>
      </c>
      <c r="AB67" s="36">
        <v>35.608665815381499</v>
      </c>
      <c r="AC67" s="36">
        <v>4.1490960965570398</v>
      </c>
      <c r="AD67" s="36">
        <v>2.04824026065983</v>
      </c>
      <c r="AE67" s="36">
        <v>8.5822706890134395</v>
      </c>
      <c r="AF67" s="36">
        <v>4.9832746132448502</v>
      </c>
      <c r="AG67" s="36">
        <v>7.0549245130996496</v>
      </c>
      <c r="AH67" s="36">
        <v>84.011263254272293</v>
      </c>
      <c r="AI67" s="63">
        <v>0.93971587458980099</v>
      </c>
      <c r="AJ67" s="64">
        <v>10.4359397939629</v>
      </c>
      <c r="AK67" s="63">
        <v>156.71453654560401</v>
      </c>
      <c r="AL67" s="65">
        <v>129.07442614539801</v>
      </c>
    </row>
    <row r="68" spans="1:38" ht="16">
      <c r="A68" s="23" t="s">
        <v>38</v>
      </c>
      <c r="B68" s="24">
        <f t="shared" ref="B68:I68" si="6">AVERAGE(B59:B67)</f>
        <v>8.8973809209699013</v>
      </c>
      <c r="C68" s="24">
        <f t="shared" si="6"/>
        <v>6.2282912096694396</v>
      </c>
      <c r="D68" s="24">
        <f t="shared" si="6"/>
        <v>15.284484875401025</v>
      </c>
      <c r="E68" s="24">
        <f t="shared" si="6"/>
        <v>11.723171911947132</v>
      </c>
      <c r="F68" s="24">
        <f t="shared" si="6"/>
        <v>26.229126488187468</v>
      </c>
      <c r="G68" s="24">
        <f t="shared" si="6"/>
        <v>8.0398334147572932</v>
      </c>
      <c r="H68" s="24">
        <f t="shared" si="6"/>
        <v>14.126768054906988</v>
      </c>
      <c r="I68" s="24">
        <f t="shared" si="6"/>
        <v>9.4709431241607636</v>
      </c>
      <c r="K68" s="10"/>
    </row>
    <row r="69" spans="1:38" ht="16">
      <c r="A69" s="2" t="s">
        <v>39</v>
      </c>
      <c r="B69" s="24">
        <f t="shared" ref="B69:I69" si="7">STDEV(B59:B67)</f>
        <v>2.7020029099964127</v>
      </c>
      <c r="C69" s="24">
        <f t="shared" si="7"/>
        <v>1.9030815251013355</v>
      </c>
      <c r="D69" s="24">
        <f t="shared" si="7"/>
        <v>2.4256925014121964</v>
      </c>
      <c r="E69" s="24">
        <f t="shared" si="7"/>
        <v>3.474885129510509</v>
      </c>
      <c r="F69" s="24">
        <f t="shared" si="7"/>
        <v>5.0092891660040912</v>
      </c>
      <c r="G69" s="24">
        <f t="shared" si="7"/>
        <v>3.7575033133624784</v>
      </c>
      <c r="H69" s="24">
        <f t="shared" si="7"/>
        <v>2.8483778036789595</v>
      </c>
      <c r="I69" s="24">
        <f t="shared" si="7"/>
        <v>0.76096398048347358</v>
      </c>
      <c r="K69" s="10"/>
    </row>
    <row r="70" spans="1:38" ht="17" thickBot="1">
      <c r="K70" s="10"/>
    </row>
    <row r="71" spans="1:38" ht="16">
      <c r="A71" s="131" t="s">
        <v>78</v>
      </c>
      <c r="B71" s="1">
        <v>10.4815864022663</v>
      </c>
      <c r="C71" s="1">
        <v>8.4985835694051008</v>
      </c>
      <c r="D71" s="1">
        <v>15.014164305949</v>
      </c>
      <c r="E71" s="1">
        <v>11.0481586402266</v>
      </c>
      <c r="F71" s="1">
        <v>27.4787535410765</v>
      </c>
      <c r="G71" s="1">
        <v>1.1331444759206799</v>
      </c>
      <c r="H71" s="1">
        <v>11.614730878187</v>
      </c>
      <c r="I71" s="1">
        <v>14.7308781869688</v>
      </c>
      <c r="K71" s="10"/>
      <c r="L71" s="32">
        <v>22.875806400080901</v>
      </c>
      <c r="M71" s="32">
        <v>0.42216141379288902</v>
      </c>
      <c r="N71" s="32">
        <v>17.560646457871599</v>
      </c>
      <c r="O71" s="32">
        <v>8.2634681945578006E-2</v>
      </c>
      <c r="P71" s="32">
        <v>18.8327317748894</v>
      </c>
      <c r="Q71" s="32">
        <v>0.90408289980616297</v>
      </c>
      <c r="R71" s="32">
        <v>11.129355215123701</v>
      </c>
      <c r="S71" s="32">
        <v>2.603759468252</v>
      </c>
      <c r="T71" s="32">
        <v>20.767687369549702</v>
      </c>
      <c r="U71" s="32">
        <v>8.1107079659652595E-2</v>
      </c>
      <c r="V71" s="32">
        <v>0.73063871325455898</v>
      </c>
      <c r="W71" s="32">
        <v>4.0093885257738302</v>
      </c>
      <c r="X71" s="32">
        <v>40.436452857952503</v>
      </c>
      <c r="Y71" s="32">
        <v>20.158976088488402</v>
      </c>
      <c r="Z71" s="32">
        <v>39.240829291953801</v>
      </c>
      <c r="AA71" s="32">
        <v>0.16374176160523099</v>
      </c>
      <c r="AB71" s="32">
        <v>34.500802052925401</v>
      </c>
      <c r="AC71" s="32">
        <v>4.7400272390283904</v>
      </c>
      <c r="AD71" s="32">
        <v>2.0058783085239802</v>
      </c>
      <c r="AE71" s="32">
        <v>7.2786083946634399</v>
      </c>
      <c r="AF71" s="32">
        <v>4.2743407564429301</v>
      </c>
      <c r="AG71" s="32">
        <v>7.9760391168128404</v>
      </c>
      <c r="AH71" s="32">
        <v>54.187345533440201</v>
      </c>
      <c r="AI71" s="57">
        <v>0.93245348937035799</v>
      </c>
      <c r="AJ71" s="58">
        <v>12.0793248373074</v>
      </c>
      <c r="AK71" s="57">
        <v>161.009239122607</v>
      </c>
      <c r="AL71" s="59">
        <v>136.37053851775701</v>
      </c>
    </row>
    <row r="72" spans="1:38" ht="16">
      <c r="A72" s="131"/>
      <c r="B72" s="1">
        <v>11.0236220472441</v>
      </c>
      <c r="C72" s="1">
        <v>6.0367454068241502</v>
      </c>
      <c r="D72" s="1">
        <v>8.6614173228346392</v>
      </c>
      <c r="E72" s="1">
        <v>11.8110236220472</v>
      </c>
      <c r="F72" s="1">
        <v>22.0472440944882</v>
      </c>
      <c r="G72" s="1">
        <v>3.1496062992125999</v>
      </c>
      <c r="H72" s="1">
        <v>19.1601049868766</v>
      </c>
      <c r="I72" s="1">
        <v>18.110236220472402</v>
      </c>
      <c r="K72" s="10"/>
      <c r="L72" s="34">
        <v>22.875806400080901</v>
      </c>
      <c r="M72" s="34">
        <v>0.42216141379288902</v>
      </c>
      <c r="N72" s="34">
        <v>17.560646457871599</v>
      </c>
      <c r="O72" s="34">
        <v>8.2634681945578006E-2</v>
      </c>
      <c r="P72" s="34">
        <v>18.8327317748894</v>
      </c>
      <c r="Q72" s="34">
        <v>0.90408289980616297</v>
      </c>
      <c r="R72" s="34">
        <v>11.129355215123701</v>
      </c>
      <c r="S72" s="34">
        <v>2.603759468252</v>
      </c>
      <c r="T72" s="34">
        <v>20.767687369549702</v>
      </c>
      <c r="U72" s="34">
        <v>8.1107079659652595E-2</v>
      </c>
      <c r="V72" s="34">
        <v>0.73063871325455898</v>
      </c>
      <c r="W72" s="34">
        <v>4.0093885257738302</v>
      </c>
      <c r="X72" s="34">
        <v>40.436452857952503</v>
      </c>
      <c r="Y72" s="34">
        <v>20.158976088488402</v>
      </c>
      <c r="Z72" s="34">
        <v>39.240829291953801</v>
      </c>
      <c r="AA72" s="34">
        <v>0.16374176160523099</v>
      </c>
      <c r="AB72" s="34">
        <v>34.500802052925401</v>
      </c>
      <c r="AC72" s="34">
        <v>4.7400272390283904</v>
      </c>
      <c r="AD72" s="34">
        <v>2.0058783085239802</v>
      </c>
      <c r="AE72" s="34">
        <v>7.2786083946634399</v>
      </c>
      <c r="AF72" s="34">
        <v>4.2743407564429301</v>
      </c>
      <c r="AG72" s="34">
        <v>7.9760391168128404</v>
      </c>
      <c r="AH72" s="34">
        <v>54.187345533440201</v>
      </c>
      <c r="AI72" s="60">
        <v>0.93245348937035799</v>
      </c>
      <c r="AJ72" s="61">
        <v>12.0793248373074</v>
      </c>
      <c r="AK72" s="60">
        <v>161.009239122607</v>
      </c>
      <c r="AL72" s="62">
        <v>136.37053851775701</v>
      </c>
    </row>
    <row r="73" spans="1:38" ht="16">
      <c r="A73" s="131"/>
      <c r="B73" s="1">
        <v>9.0379008746355698</v>
      </c>
      <c r="C73" s="1">
        <v>6.12244897959184</v>
      </c>
      <c r="D73" s="1">
        <v>13.4110787172012</v>
      </c>
      <c r="E73" s="1">
        <v>11.6618075801749</v>
      </c>
      <c r="F73" s="1">
        <v>25.364431486880498</v>
      </c>
      <c r="G73" s="1">
        <v>3.79008746355685</v>
      </c>
      <c r="H73" s="1">
        <v>10.4956268221574</v>
      </c>
      <c r="I73" s="1">
        <v>20.1166180758017</v>
      </c>
      <c r="K73" s="10"/>
      <c r="L73" s="34">
        <v>22.875806400080901</v>
      </c>
      <c r="M73" s="34">
        <v>0.42216141379288902</v>
      </c>
      <c r="N73" s="34">
        <v>17.560646457871599</v>
      </c>
      <c r="O73" s="34">
        <v>8.2634681945578006E-2</v>
      </c>
      <c r="P73" s="34">
        <v>18.8327317748894</v>
      </c>
      <c r="Q73" s="34">
        <v>0.90408289980616297</v>
      </c>
      <c r="R73" s="34">
        <v>11.129355215123701</v>
      </c>
      <c r="S73" s="34">
        <v>2.603759468252</v>
      </c>
      <c r="T73" s="34">
        <v>20.767687369549702</v>
      </c>
      <c r="U73" s="34">
        <v>8.1107079659652595E-2</v>
      </c>
      <c r="V73" s="34">
        <v>0.73063871325455898</v>
      </c>
      <c r="W73" s="34">
        <v>4.0093885257738302</v>
      </c>
      <c r="X73" s="34">
        <v>40.436452857952503</v>
      </c>
      <c r="Y73" s="34">
        <v>20.158976088488402</v>
      </c>
      <c r="Z73" s="34">
        <v>39.240829291953801</v>
      </c>
      <c r="AA73" s="34">
        <v>0.16374176160523099</v>
      </c>
      <c r="AB73" s="34">
        <v>34.500802052925401</v>
      </c>
      <c r="AC73" s="34">
        <v>4.7400272390283904</v>
      </c>
      <c r="AD73" s="34">
        <v>2.0058783085239802</v>
      </c>
      <c r="AE73" s="34">
        <v>7.2786083946634399</v>
      </c>
      <c r="AF73" s="34">
        <v>4.2743407564429301</v>
      </c>
      <c r="AG73" s="34">
        <v>7.9760391168128404</v>
      </c>
      <c r="AH73" s="34">
        <v>54.187345533440201</v>
      </c>
      <c r="AI73" s="60">
        <v>0.93245348937035799</v>
      </c>
      <c r="AJ73" s="61">
        <v>12.0793248373074</v>
      </c>
      <c r="AK73" s="60">
        <v>161.009239122607</v>
      </c>
      <c r="AL73" s="62">
        <v>136.37053851775701</v>
      </c>
    </row>
    <row r="74" spans="1:38" ht="16">
      <c r="A74" s="131"/>
      <c r="B74" s="1">
        <v>9.5238095238095202</v>
      </c>
      <c r="C74" s="1">
        <v>8.3333333333333304</v>
      </c>
      <c r="D74" s="1">
        <v>16.369047619047599</v>
      </c>
      <c r="E74" s="1">
        <v>10.4166666666667</v>
      </c>
      <c r="F74" s="1">
        <v>23.8095238095238</v>
      </c>
      <c r="G74" s="1">
        <v>2.38095238095238</v>
      </c>
      <c r="H74" s="1">
        <v>17.5595238095238</v>
      </c>
      <c r="I74" s="1">
        <v>11.6071428571429</v>
      </c>
      <c r="K74" s="10"/>
      <c r="L74" s="34">
        <v>22.875806400080901</v>
      </c>
      <c r="M74" s="34">
        <v>0.42216141379288902</v>
      </c>
      <c r="N74" s="34">
        <v>17.560646457871599</v>
      </c>
      <c r="O74" s="34">
        <v>8.2634681945578006E-2</v>
      </c>
      <c r="P74" s="34">
        <v>18.8327317748894</v>
      </c>
      <c r="Q74" s="34">
        <v>0.90408289980616297</v>
      </c>
      <c r="R74" s="34">
        <v>11.129355215123701</v>
      </c>
      <c r="S74" s="34">
        <v>2.603759468252</v>
      </c>
      <c r="T74" s="34">
        <v>20.767687369549702</v>
      </c>
      <c r="U74" s="34">
        <v>8.1107079659652595E-2</v>
      </c>
      <c r="V74" s="34">
        <v>0.73063871325455898</v>
      </c>
      <c r="W74" s="34">
        <v>4.0093885257738302</v>
      </c>
      <c r="X74" s="34">
        <v>40.436452857952503</v>
      </c>
      <c r="Y74" s="34">
        <v>20.158976088488402</v>
      </c>
      <c r="Z74" s="34">
        <v>39.240829291953801</v>
      </c>
      <c r="AA74" s="34">
        <v>0.16374176160523099</v>
      </c>
      <c r="AB74" s="34">
        <v>34.500802052925401</v>
      </c>
      <c r="AC74" s="34">
        <v>4.7400272390283904</v>
      </c>
      <c r="AD74" s="34">
        <v>2.0058783085239802</v>
      </c>
      <c r="AE74" s="34">
        <v>7.2786083946634399</v>
      </c>
      <c r="AF74" s="34">
        <v>4.2743407564429301</v>
      </c>
      <c r="AG74" s="34">
        <v>7.9760391168128404</v>
      </c>
      <c r="AH74" s="34">
        <v>54.187345533440201</v>
      </c>
      <c r="AI74" s="60">
        <v>0.93245348937035799</v>
      </c>
      <c r="AJ74" s="61">
        <v>12.0793248373074</v>
      </c>
      <c r="AK74" s="60">
        <v>161.009239122607</v>
      </c>
      <c r="AL74" s="62">
        <v>136.37053851775701</v>
      </c>
    </row>
    <row r="75" spans="1:38" ht="16">
      <c r="A75" s="131"/>
      <c r="B75" s="1">
        <v>13.4969325153374</v>
      </c>
      <c r="C75" s="1">
        <v>11.656441717791401</v>
      </c>
      <c r="D75" s="1">
        <v>12.8834355828221</v>
      </c>
      <c r="E75" s="1">
        <v>10.429447852760701</v>
      </c>
      <c r="F75" s="1">
        <v>25.153374233128801</v>
      </c>
      <c r="G75" s="1">
        <v>1.53374233128834</v>
      </c>
      <c r="H75" s="1">
        <v>12.269938650306701</v>
      </c>
      <c r="I75" s="1">
        <v>12.576687116564401</v>
      </c>
      <c r="K75" s="10"/>
      <c r="L75" s="34">
        <v>22.875806400080901</v>
      </c>
      <c r="M75" s="34">
        <v>0.42216141379288902</v>
      </c>
      <c r="N75" s="34">
        <v>17.560646457871599</v>
      </c>
      <c r="O75" s="34">
        <v>8.2634681945578006E-2</v>
      </c>
      <c r="P75" s="34">
        <v>18.8327317748894</v>
      </c>
      <c r="Q75" s="34">
        <v>0.90408289980616297</v>
      </c>
      <c r="R75" s="34">
        <v>11.129355215123701</v>
      </c>
      <c r="S75" s="34">
        <v>2.603759468252</v>
      </c>
      <c r="T75" s="34">
        <v>20.767687369549702</v>
      </c>
      <c r="U75" s="34">
        <v>8.1107079659652595E-2</v>
      </c>
      <c r="V75" s="34">
        <v>0.73063871325455898</v>
      </c>
      <c r="W75" s="34">
        <v>4.0093885257738302</v>
      </c>
      <c r="X75" s="34">
        <v>40.436452857952503</v>
      </c>
      <c r="Y75" s="34">
        <v>20.158976088488402</v>
      </c>
      <c r="Z75" s="34">
        <v>39.240829291953801</v>
      </c>
      <c r="AA75" s="34">
        <v>0.16374176160523099</v>
      </c>
      <c r="AB75" s="34">
        <v>34.500802052925401</v>
      </c>
      <c r="AC75" s="34">
        <v>4.7400272390283904</v>
      </c>
      <c r="AD75" s="34">
        <v>2.0058783085239802</v>
      </c>
      <c r="AE75" s="34">
        <v>7.2786083946634399</v>
      </c>
      <c r="AF75" s="34">
        <v>4.2743407564429301</v>
      </c>
      <c r="AG75" s="34">
        <v>7.9760391168128404</v>
      </c>
      <c r="AH75" s="34">
        <v>54.187345533440201</v>
      </c>
      <c r="AI75" s="60">
        <v>0.93245348937035799</v>
      </c>
      <c r="AJ75" s="61">
        <v>12.0793248373074</v>
      </c>
      <c r="AK75" s="60">
        <v>161.009239122607</v>
      </c>
      <c r="AL75" s="62">
        <v>136.37053851775701</v>
      </c>
    </row>
    <row r="76" spans="1:38" ht="16">
      <c r="A76" s="131"/>
      <c r="B76" s="1">
        <v>8.8235294117647101</v>
      </c>
      <c r="C76" s="1">
        <v>5.6149732620320902</v>
      </c>
      <c r="D76" s="1">
        <v>13.368983957219299</v>
      </c>
      <c r="E76" s="1">
        <v>17.647058823529399</v>
      </c>
      <c r="F76" s="1">
        <v>27.005347593582901</v>
      </c>
      <c r="G76" s="1">
        <v>5.8823529411764701</v>
      </c>
      <c r="H76" s="1">
        <v>7.7540106951871701</v>
      </c>
      <c r="I76" s="1">
        <v>13.903743315508001</v>
      </c>
      <c r="K76" s="10"/>
      <c r="L76" s="34">
        <v>22.875806400080901</v>
      </c>
      <c r="M76" s="34">
        <v>0.42216141379288902</v>
      </c>
      <c r="N76" s="34">
        <v>17.560646457871599</v>
      </c>
      <c r="O76" s="34">
        <v>8.2634681945578006E-2</v>
      </c>
      <c r="P76" s="34">
        <v>18.8327317748894</v>
      </c>
      <c r="Q76" s="34">
        <v>0.90408289980616297</v>
      </c>
      <c r="R76" s="34">
        <v>11.129355215123701</v>
      </c>
      <c r="S76" s="34">
        <v>2.603759468252</v>
      </c>
      <c r="T76" s="34">
        <v>20.767687369549702</v>
      </c>
      <c r="U76" s="34">
        <v>8.1107079659652595E-2</v>
      </c>
      <c r="V76" s="34">
        <v>0.73063871325455898</v>
      </c>
      <c r="W76" s="34">
        <v>4.0093885257738302</v>
      </c>
      <c r="X76" s="34">
        <v>40.436452857952503</v>
      </c>
      <c r="Y76" s="34">
        <v>20.158976088488402</v>
      </c>
      <c r="Z76" s="34">
        <v>39.240829291953801</v>
      </c>
      <c r="AA76" s="34">
        <v>0.16374176160523099</v>
      </c>
      <c r="AB76" s="34">
        <v>34.500802052925401</v>
      </c>
      <c r="AC76" s="34">
        <v>4.7400272390283904</v>
      </c>
      <c r="AD76" s="34">
        <v>2.0058783085239802</v>
      </c>
      <c r="AE76" s="34">
        <v>7.2786083946634399</v>
      </c>
      <c r="AF76" s="34">
        <v>4.2743407564429301</v>
      </c>
      <c r="AG76" s="34">
        <v>7.9760391168128404</v>
      </c>
      <c r="AH76" s="34">
        <v>54.187345533440201</v>
      </c>
      <c r="AI76" s="60">
        <v>0.93245348937035799</v>
      </c>
      <c r="AJ76" s="61">
        <v>12.0793248373074</v>
      </c>
      <c r="AK76" s="60">
        <v>161.009239122607</v>
      </c>
      <c r="AL76" s="62">
        <v>136.37053851775701</v>
      </c>
    </row>
    <row r="77" spans="1:38" ht="16">
      <c r="A77" s="131"/>
      <c r="B77" s="1">
        <v>9.1666666666666696</v>
      </c>
      <c r="C77" s="1">
        <v>7.5</v>
      </c>
      <c r="D77" s="1">
        <v>15.8333333333333</v>
      </c>
      <c r="E77" s="1">
        <v>11.9444444444444</v>
      </c>
      <c r="F77" s="1">
        <v>23.0555555555556</v>
      </c>
      <c r="G77" s="1">
        <v>9.4444444444444393</v>
      </c>
      <c r="H77" s="1">
        <v>11.9444444444444</v>
      </c>
      <c r="I77" s="1">
        <v>11.1111111111111</v>
      </c>
      <c r="K77" s="10"/>
      <c r="L77" s="34">
        <v>22.875806400080901</v>
      </c>
      <c r="M77" s="34">
        <v>0.42216141379288902</v>
      </c>
      <c r="N77" s="34">
        <v>17.560646457871599</v>
      </c>
      <c r="O77" s="34">
        <v>8.2634681945578006E-2</v>
      </c>
      <c r="P77" s="34">
        <v>18.8327317748894</v>
      </c>
      <c r="Q77" s="34">
        <v>0.90408289980616297</v>
      </c>
      <c r="R77" s="34">
        <v>11.129355215123701</v>
      </c>
      <c r="S77" s="34">
        <v>2.603759468252</v>
      </c>
      <c r="T77" s="34">
        <v>20.767687369549702</v>
      </c>
      <c r="U77" s="34">
        <v>8.1107079659652595E-2</v>
      </c>
      <c r="V77" s="34">
        <v>0.73063871325455898</v>
      </c>
      <c r="W77" s="34">
        <v>4.0093885257738302</v>
      </c>
      <c r="X77" s="34">
        <v>40.436452857952503</v>
      </c>
      <c r="Y77" s="34">
        <v>20.158976088488402</v>
      </c>
      <c r="Z77" s="34">
        <v>39.240829291953801</v>
      </c>
      <c r="AA77" s="34">
        <v>0.16374176160523099</v>
      </c>
      <c r="AB77" s="34">
        <v>34.500802052925401</v>
      </c>
      <c r="AC77" s="34">
        <v>4.7400272390283904</v>
      </c>
      <c r="AD77" s="34">
        <v>2.0058783085239802</v>
      </c>
      <c r="AE77" s="34">
        <v>7.2786083946634399</v>
      </c>
      <c r="AF77" s="34">
        <v>4.2743407564429301</v>
      </c>
      <c r="AG77" s="34">
        <v>7.9760391168128404</v>
      </c>
      <c r="AH77" s="34">
        <v>54.187345533440201</v>
      </c>
      <c r="AI77" s="60">
        <v>0.93245348937035799</v>
      </c>
      <c r="AJ77" s="61">
        <v>12.0793248373074</v>
      </c>
      <c r="AK77" s="60">
        <v>161.009239122607</v>
      </c>
      <c r="AL77" s="62">
        <v>136.37053851775701</v>
      </c>
    </row>
    <row r="78" spans="1:38" ht="16">
      <c r="A78" s="131"/>
      <c r="B78" s="1">
        <v>12.101910828025501</v>
      </c>
      <c r="C78" s="1">
        <v>8.2802547770700592</v>
      </c>
      <c r="D78" s="1">
        <v>14.012738853503199</v>
      </c>
      <c r="E78" s="1">
        <v>13.375796178343901</v>
      </c>
      <c r="F78" s="1">
        <v>25.159235668789801</v>
      </c>
      <c r="G78" s="1">
        <v>8.2802547770700592</v>
      </c>
      <c r="H78" s="1">
        <v>9.2356687898089191</v>
      </c>
      <c r="I78" s="1">
        <v>9.5541401273885391</v>
      </c>
      <c r="K78" s="10"/>
      <c r="L78" s="34">
        <v>22.875806400080901</v>
      </c>
      <c r="M78" s="34">
        <v>0.42216141379288902</v>
      </c>
      <c r="N78" s="34">
        <v>17.560646457871599</v>
      </c>
      <c r="O78" s="34">
        <v>8.2634681945578006E-2</v>
      </c>
      <c r="P78" s="34">
        <v>18.8327317748894</v>
      </c>
      <c r="Q78" s="34">
        <v>0.90408289980616297</v>
      </c>
      <c r="R78" s="34">
        <v>11.129355215123701</v>
      </c>
      <c r="S78" s="34">
        <v>2.603759468252</v>
      </c>
      <c r="T78" s="34">
        <v>20.767687369549702</v>
      </c>
      <c r="U78" s="34">
        <v>8.1107079659652595E-2</v>
      </c>
      <c r="V78" s="34">
        <v>0.73063871325455898</v>
      </c>
      <c r="W78" s="34">
        <v>4.0093885257738302</v>
      </c>
      <c r="X78" s="34">
        <v>40.436452857952503</v>
      </c>
      <c r="Y78" s="34">
        <v>20.158976088488402</v>
      </c>
      <c r="Z78" s="34">
        <v>39.240829291953801</v>
      </c>
      <c r="AA78" s="34">
        <v>0.16374176160523099</v>
      </c>
      <c r="AB78" s="34">
        <v>34.500802052925401</v>
      </c>
      <c r="AC78" s="34">
        <v>4.7400272390283904</v>
      </c>
      <c r="AD78" s="34">
        <v>2.0058783085239802</v>
      </c>
      <c r="AE78" s="34">
        <v>7.2786083946634399</v>
      </c>
      <c r="AF78" s="34">
        <v>4.2743407564429301</v>
      </c>
      <c r="AG78" s="34">
        <v>7.9760391168128404</v>
      </c>
      <c r="AH78" s="34">
        <v>54.187345533440201</v>
      </c>
      <c r="AI78" s="60">
        <v>0.93245348937035799</v>
      </c>
      <c r="AJ78" s="61">
        <v>12.0793248373074</v>
      </c>
      <c r="AK78" s="60">
        <v>161.009239122607</v>
      </c>
      <c r="AL78" s="62">
        <v>136.37053851775701</v>
      </c>
    </row>
    <row r="79" spans="1:38" ht="16">
      <c r="A79" s="131"/>
      <c r="B79" s="1">
        <v>7.1052631578947398</v>
      </c>
      <c r="C79" s="1">
        <v>7.6315789473684204</v>
      </c>
      <c r="D79" s="1">
        <v>15.526315789473699</v>
      </c>
      <c r="E79" s="1">
        <v>10.789473684210501</v>
      </c>
      <c r="F79" s="1">
        <v>21.052631578947398</v>
      </c>
      <c r="G79" s="1">
        <v>14.210526315789499</v>
      </c>
      <c r="H79" s="1">
        <v>11.578947368421099</v>
      </c>
      <c r="I79" s="1">
        <v>12.105263157894701</v>
      </c>
      <c r="K79" s="10"/>
      <c r="L79" s="36">
        <v>22.875806400080901</v>
      </c>
      <c r="M79" s="36">
        <v>0.42216141379288902</v>
      </c>
      <c r="N79" s="36">
        <v>17.560646457871599</v>
      </c>
      <c r="O79" s="36">
        <v>8.2634681945578006E-2</v>
      </c>
      <c r="P79" s="36">
        <v>18.8327317748894</v>
      </c>
      <c r="Q79" s="36">
        <v>0.90408289980616297</v>
      </c>
      <c r="R79" s="36">
        <v>11.129355215123701</v>
      </c>
      <c r="S79" s="36">
        <v>2.603759468252</v>
      </c>
      <c r="T79" s="36">
        <v>20.767687369549702</v>
      </c>
      <c r="U79" s="36">
        <v>8.1107079659652595E-2</v>
      </c>
      <c r="V79" s="36">
        <v>0.73063871325455898</v>
      </c>
      <c r="W79" s="36">
        <v>4.0093885257738302</v>
      </c>
      <c r="X79" s="36">
        <v>40.436452857952503</v>
      </c>
      <c r="Y79" s="36">
        <v>20.158976088488402</v>
      </c>
      <c r="Z79" s="36">
        <v>39.240829291953801</v>
      </c>
      <c r="AA79" s="36">
        <v>0.16374176160523099</v>
      </c>
      <c r="AB79" s="36">
        <v>34.500802052925401</v>
      </c>
      <c r="AC79" s="36">
        <v>4.7400272390283904</v>
      </c>
      <c r="AD79" s="36">
        <v>2.0058783085239802</v>
      </c>
      <c r="AE79" s="36">
        <v>7.2786083946634399</v>
      </c>
      <c r="AF79" s="36">
        <v>4.2743407564429301</v>
      </c>
      <c r="AG79" s="36">
        <v>7.9760391168128404</v>
      </c>
      <c r="AH79" s="36">
        <v>54.187345533440201</v>
      </c>
      <c r="AI79" s="63">
        <v>0.93245348937035799</v>
      </c>
      <c r="AJ79" s="64">
        <v>12.0793248373074</v>
      </c>
      <c r="AK79" s="63">
        <v>161.009239122607</v>
      </c>
      <c r="AL79" s="65">
        <v>136.37053851775701</v>
      </c>
    </row>
    <row r="80" spans="1:38" ht="16">
      <c r="A80" s="23" t="s">
        <v>38</v>
      </c>
      <c r="B80" s="24">
        <f t="shared" ref="B80:I80" si="8">AVERAGE(B71:B79)</f>
        <v>10.084580158627167</v>
      </c>
      <c r="C80" s="24">
        <f t="shared" si="8"/>
        <v>7.7415955548240447</v>
      </c>
      <c r="D80" s="24">
        <f t="shared" si="8"/>
        <v>13.897835053487114</v>
      </c>
      <c r="E80" s="24">
        <f t="shared" si="8"/>
        <v>12.124875276933812</v>
      </c>
      <c r="F80" s="24">
        <f t="shared" si="8"/>
        <v>24.458455284663721</v>
      </c>
      <c r="G80" s="24">
        <f t="shared" si="8"/>
        <v>5.5339012699345913</v>
      </c>
      <c r="H80" s="24">
        <f t="shared" si="8"/>
        <v>12.401444049434787</v>
      </c>
      <c r="I80" s="24">
        <f t="shared" si="8"/>
        <v>13.757313352094727</v>
      </c>
      <c r="K80" s="30"/>
    </row>
    <row r="81" spans="1:38" ht="16">
      <c r="A81" s="2" t="s">
        <v>39</v>
      </c>
      <c r="B81" s="24">
        <f t="shared" ref="B81:I81" si="9">STDEV(B71:B79)</f>
        <v>1.9193856584287818</v>
      </c>
      <c r="C81" s="24">
        <f t="shared" si="9"/>
        <v>1.8255308403171731</v>
      </c>
      <c r="D81" s="24">
        <f t="shared" si="9"/>
        <v>2.3111166314962075</v>
      </c>
      <c r="E81" s="24">
        <f t="shared" si="9"/>
        <v>2.267704538698875</v>
      </c>
      <c r="F81" s="24">
        <f t="shared" si="9"/>
        <v>2.1565735145428739</v>
      </c>
      <c r="G81" s="24">
        <f t="shared" si="9"/>
        <v>4.3628375793335152</v>
      </c>
      <c r="H81" s="24">
        <f t="shared" si="9"/>
        <v>3.6922173939283458</v>
      </c>
      <c r="I81" s="24">
        <f t="shared" si="9"/>
        <v>3.4236931275946336</v>
      </c>
      <c r="K81" s="10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70"/>
      <c r="AJ81" s="70"/>
      <c r="AK81" s="70"/>
      <c r="AL81" s="70"/>
    </row>
    <row r="82" spans="1:38" ht="16">
      <c r="K82" s="13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69"/>
      <c r="AJ82" s="69"/>
      <c r="AK82" s="69"/>
      <c r="AL82" s="73"/>
    </row>
    <row r="83" spans="1:38" ht="16">
      <c r="A83" s="131" t="s">
        <v>79</v>
      </c>
      <c r="B83" s="1">
        <v>7.8947368421052602</v>
      </c>
      <c r="C83" s="1">
        <v>6.0526315789473699</v>
      </c>
      <c r="D83" s="1">
        <v>15.526315789473699</v>
      </c>
      <c r="E83" s="1">
        <v>8.4210526315789505</v>
      </c>
      <c r="F83" s="1">
        <v>25.789473684210499</v>
      </c>
      <c r="G83" s="1">
        <v>10.789473684210501</v>
      </c>
      <c r="H83" s="1">
        <v>18.684210526315798</v>
      </c>
      <c r="I83" s="1">
        <v>6.8421052631579</v>
      </c>
      <c r="K83" s="10"/>
      <c r="L83" s="18">
        <v>24.388142134481502</v>
      </c>
      <c r="M83" s="18">
        <v>0.48858813356414099</v>
      </c>
      <c r="N83" s="18">
        <v>17.229326934681101</v>
      </c>
      <c r="O83" s="18">
        <v>6.4331049368335003E-2</v>
      </c>
      <c r="P83" s="18">
        <v>16.999477144961698</v>
      </c>
      <c r="Q83" s="18">
        <v>0.66328733930561001</v>
      </c>
      <c r="R83" s="18">
        <v>11.5115048791303</v>
      </c>
      <c r="S83" s="18">
        <v>1.9720779586139301</v>
      </c>
      <c r="T83" s="18">
        <v>16.413583917671399</v>
      </c>
      <c r="U83" s="18">
        <v>5.21669487904474E-2</v>
      </c>
      <c r="V83" s="18">
        <v>1.89331435917205</v>
      </c>
      <c r="W83" s="18">
        <v>8.3241992002594998</v>
      </c>
      <c r="X83" s="18">
        <v>41.617469069162603</v>
      </c>
      <c r="Y83" s="18">
        <v>18.1513526178314</v>
      </c>
      <c r="Z83" s="18">
        <v>40.114680314847199</v>
      </c>
      <c r="AA83" s="18">
        <v>0.11649799815878201</v>
      </c>
      <c r="AB83" s="18">
        <v>29.897166755415601</v>
      </c>
      <c r="AC83" s="18">
        <v>10.2175135594316</v>
      </c>
      <c r="AD83" s="18">
        <v>2.29280263269629</v>
      </c>
      <c r="AE83" s="18">
        <v>2.9260706708647501</v>
      </c>
      <c r="AF83" s="18">
        <v>5.8372463567419599</v>
      </c>
      <c r="AG83" s="18">
        <v>8.3229893858798807</v>
      </c>
      <c r="AH83" s="18">
        <v>49.915543295281203</v>
      </c>
      <c r="AI83" s="25">
        <v>1.01352099171989</v>
      </c>
      <c r="AJ83" s="25">
        <v>25.470759031949399</v>
      </c>
      <c r="AK83" s="25">
        <v>172.156698920037</v>
      </c>
      <c r="AL83" s="68">
        <v>159.517260039598</v>
      </c>
    </row>
    <row r="84" spans="1:38" ht="16">
      <c r="A84" s="131"/>
      <c r="B84" s="1">
        <v>11.275964391691399</v>
      </c>
      <c r="C84" s="1">
        <v>4.7477744807121702</v>
      </c>
      <c r="D84" s="1">
        <v>12.7596439169139</v>
      </c>
      <c r="E84" s="1">
        <v>10.0890207715134</v>
      </c>
      <c r="F84" s="1">
        <v>30.563798219584601</v>
      </c>
      <c r="G84" s="1">
        <v>8.3086053412462899</v>
      </c>
      <c r="H84" s="1">
        <v>15.133531157269999</v>
      </c>
      <c r="I84" s="1">
        <v>7.12166172106825</v>
      </c>
      <c r="K84" s="10"/>
      <c r="L84" s="18">
        <v>24.388142134481502</v>
      </c>
      <c r="M84" s="18">
        <v>0.48858813356414099</v>
      </c>
      <c r="N84" s="18">
        <v>17.229326934681101</v>
      </c>
      <c r="O84" s="18">
        <v>6.4331049368335003E-2</v>
      </c>
      <c r="P84" s="18">
        <v>16.999477144961698</v>
      </c>
      <c r="Q84" s="18">
        <v>0.66328733930561001</v>
      </c>
      <c r="R84" s="18">
        <v>11.5115048791303</v>
      </c>
      <c r="S84" s="18">
        <v>1.9720779586139301</v>
      </c>
      <c r="T84" s="18">
        <v>16.413583917671399</v>
      </c>
      <c r="U84" s="18">
        <v>5.21669487904474E-2</v>
      </c>
      <c r="V84" s="18">
        <v>1.89331435917205</v>
      </c>
      <c r="W84" s="18">
        <v>8.3241992002594998</v>
      </c>
      <c r="X84" s="18">
        <v>41.617469069162603</v>
      </c>
      <c r="Y84" s="18">
        <v>18.1513526178314</v>
      </c>
      <c r="Z84" s="18">
        <v>40.114680314847199</v>
      </c>
      <c r="AA84" s="18">
        <v>0.11649799815878201</v>
      </c>
      <c r="AB84" s="18">
        <v>29.897166755415601</v>
      </c>
      <c r="AC84" s="18">
        <v>10.2175135594316</v>
      </c>
      <c r="AD84" s="18">
        <v>2.29280263269629</v>
      </c>
      <c r="AE84" s="18">
        <v>2.9260706708647501</v>
      </c>
      <c r="AF84" s="18">
        <v>5.8372463567419599</v>
      </c>
      <c r="AG84" s="18">
        <v>8.3229893858798807</v>
      </c>
      <c r="AH84" s="18">
        <v>49.915543295281203</v>
      </c>
      <c r="AI84" s="25">
        <v>1.01352099171989</v>
      </c>
      <c r="AJ84" s="25">
        <v>25.470759031949399</v>
      </c>
      <c r="AK84" s="25">
        <v>172.156698920037</v>
      </c>
      <c r="AL84" s="68">
        <v>159.517260039598</v>
      </c>
    </row>
    <row r="85" spans="1:38" ht="16">
      <c r="A85" s="131"/>
      <c r="B85" s="1">
        <v>13.609467455621299</v>
      </c>
      <c r="C85" s="1">
        <v>5.0295857988165702</v>
      </c>
      <c r="D85" s="1">
        <v>12.7218934911243</v>
      </c>
      <c r="E85" s="1">
        <v>10.6508875739645</v>
      </c>
      <c r="F85" s="1">
        <v>29.881656804733701</v>
      </c>
      <c r="G85" s="1">
        <v>6.8047337278106497</v>
      </c>
      <c r="H85" s="1">
        <v>15.680473372781099</v>
      </c>
      <c r="I85" s="1">
        <v>5.6213017751479297</v>
      </c>
      <c r="K85" s="10"/>
      <c r="L85" s="18">
        <v>24.388142134481502</v>
      </c>
      <c r="M85" s="18">
        <v>0.48858813356414099</v>
      </c>
      <c r="N85" s="18">
        <v>17.229326934681101</v>
      </c>
      <c r="O85" s="18">
        <v>6.4331049368335003E-2</v>
      </c>
      <c r="P85" s="18">
        <v>16.999477144961698</v>
      </c>
      <c r="Q85" s="18">
        <v>0.66328733930561001</v>
      </c>
      <c r="R85" s="18">
        <v>11.5115048791303</v>
      </c>
      <c r="S85" s="18">
        <v>1.9720779586139301</v>
      </c>
      <c r="T85" s="18">
        <v>16.413583917671399</v>
      </c>
      <c r="U85" s="18">
        <v>5.21669487904474E-2</v>
      </c>
      <c r="V85" s="18">
        <v>1.89331435917205</v>
      </c>
      <c r="W85" s="18">
        <v>8.3241992002594998</v>
      </c>
      <c r="X85" s="18">
        <v>41.617469069162603</v>
      </c>
      <c r="Y85" s="18">
        <v>18.1513526178314</v>
      </c>
      <c r="Z85" s="18">
        <v>40.114680314847199</v>
      </c>
      <c r="AA85" s="18">
        <v>0.11649799815878201</v>
      </c>
      <c r="AB85" s="18">
        <v>29.897166755415601</v>
      </c>
      <c r="AC85" s="18">
        <v>10.2175135594316</v>
      </c>
      <c r="AD85" s="18">
        <v>2.29280263269629</v>
      </c>
      <c r="AE85" s="18">
        <v>2.9260706708647501</v>
      </c>
      <c r="AF85" s="18">
        <v>5.8372463567419599</v>
      </c>
      <c r="AG85" s="18">
        <v>8.3229893858798807</v>
      </c>
      <c r="AH85" s="18">
        <v>49.915543295281203</v>
      </c>
      <c r="AI85" s="25">
        <v>1.01352099171989</v>
      </c>
      <c r="AJ85" s="25">
        <v>25.470759031949399</v>
      </c>
      <c r="AK85" s="25">
        <v>172.156698920037</v>
      </c>
      <c r="AL85" s="68">
        <v>159.517260039598</v>
      </c>
    </row>
    <row r="86" spans="1:38" ht="16">
      <c r="A86" s="131"/>
      <c r="B86" s="1">
        <v>5.5882352941176503</v>
      </c>
      <c r="C86" s="1">
        <v>15</v>
      </c>
      <c r="D86" s="1">
        <v>14.117647058823501</v>
      </c>
      <c r="E86" s="1">
        <v>9.7058823529411793</v>
      </c>
      <c r="F86" s="1">
        <v>21.176470588235301</v>
      </c>
      <c r="G86" s="1">
        <v>5.8823529411764701</v>
      </c>
      <c r="H86" s="1">
        <v>12.9411764705882</v>
      </c>
      <c r="I86" s="1">
        <v>15.588235294117601</v>
      </c>
      <c r="K86" s="10"/>
      <c r="L86" s="18">
        <v>24.388142134481502</v>
      </c>
      <c r="M86" s="18">
        <v>0.48858813356414099</v>
      </c>
      <c r="N86" s="18">
        <v>17.229326934681101</v>
      </c>
      <c r="O86" s="18">
        <v>6.4331049368335003E-2</v>
      </c>
      <c r="P86" s="18">
        <v>16.999477144961698</v>
      </c>
      <c r="Q86" s="18">
        <v>0.66328733930561001</v>
      </c>
      <c r="R86" s="18">
        <v>11.5115048791303</v>
      </c>
      <c r="S86" s="18">
        <v>1.9720779586139301</v>
      </c>
      <c r="T86" s="18">
        <v>16.413583917671399</v>
      </c>
      <c r="U86" s="18">
        <v>5.21669487904474E-2</v>
      </c>
      <c r="V86" s="18">
        <v>1.89331435917205</v>
      </c>
      <c r="W86" s="18">
        <v>8.3241992002594998</v>
      </c>
      <c r="X86" s="18">
        <v>41.617469069162603</v>
      </c>
      <c r="Y86" s="18">
        <v>18.1513526178314</v>
      </c>
      <c r="Z86" s="18">
        <v>40.114680314847199</v>
      </c>
      <c r="AA86" s="18">
        <v>0.11649799815878201</v>
      </c>
      <c r="AB86" s="18">
        <v>29.897166755415601</v>
      </c>
      <c r="AC86" s="18">
        <v>10.2175135594316</v>
      </c>
      <c r="AD86" s="18">
        <v>2.29280263269629</v>
      </c>
      <c r="AE86" s="18">
        <v>2.9260706708647501</v>
      </c>
      <c r="AF86" s="18">
        <v>5.8372463567419599</v>
      </c>
      <c r="AG86" s="18">
        <v>8.3229893858798807</v>
      </c>
      <c r="AH86" s="18">
        <v>49.915543295281203</v>
      </c>
      <c r="AI86" s="25">
        <v>1.01352099171989</v>
      </c>
      <c r="AJ86" s="25">
        <v>25.470759031949399</v>
      </c>
      <c r="AK86" s="25">
        <v>172.156698920037</v>
      </c>
      <c r="AL86" s="68">
        <v>159.517260039598</v>
      </c>
    </row>
    <row r="87" spans="1:38" ht="16">
      <c r="A87" s="131"/>
      <c r="B87" s="1">
        <v>8.1232492997198893</v>
      </c>
      <c r="C87" s="1">
        <v>13.445378151260501</v>
      </c>
      <c r="D87" s="1">
        <v>10.084033613445399</v>
      </c>
      <c r="E87" s="1">
        <v>11.484593837535</v>
      </c>
      <c r="F87" s="1">
        <v>22.96918767507</v>
      </c>
      <c r="G87" s="1">
        <v>8.9635854341736696</v>
      </c>
      <c r="H87" s="1">
        <v>11.484593837535</v>
      </c>
      <c r="I87" s="1">
        <v>13.445378151260501</v>
      </c>
      <c r="K87" s="10"/>
      <c r="L87" s="18">
        <v>24.388142134481502</v>
      </c>
      <c r="M87" s="18">
        <v>0.48858813356414099</v>
      </c>
      <c r="N87" s="18">
        <v>17.229326934681101</v>
      </c>
      <c r="O87" s="18">
        <v>6.4331049368335003E-2</v>
      </c>
      <c r="P87" s="18">
        <v>16.999477144961698</v>
      </c>
      <c r="Q87" s="18">
        <v>0.66328733930561001</v>
      </c>
      <c r="R87" s="18">
        <v>11.5115048791303</v>
      </c>
      <c r="S87" s="18">
        <v>1.9720779586139301</v>
      </c>
      <c r="T87" s="18">
        <v>16.413583917671399</v>
      </c>
      <c r="U87" s="18">
        <v>5.21669487904474E-2</v>
      </c>
      <c r="V87" s="18">
        <v>1.89331435917205</v>
      </c>
      <c r="W87" s="18">
        <v>8.3241992002594998</v>
      </c>
      <c r="X87" s="18">
        <v>41.617469069162603</v>
      </c>
      <c r="Y87" s="18">
        <v>18.1513526178314</v>
      </c>
      <c r="Z87" s="18">
        <v>40.114680314847199</v>
      </c>
      <c r="AA87" s="18">
        <v>0.11649799815878201</v>
      </c>
      <c r="AB87" s="18">
        <v>29.897166755415601</v>
      </c>
      <c r="AC87" s="18">
        <v>10.2175135594316</v>
      </c>
      <c r="AD87" s="18">
        <v>2.29280263269629</v>
      </c>
      <c r="AE87" s="18">
        <v>2.9260706708647501</v>
      </c>
      <c r="AF87" s="18">
        <v>5.8372463567419599</v>
      </c>
      <c r="AG87" s="18">
        <v>8.3229893858798807</v>
      </c>
      <c r="AH87" s="18">
        <v>49.915543295281203</v>
      </c>
      <c r="AI87" s="25">
        <v>1.01352099171989</v>
      </c>
      <c r="AJ87" s="25">
        <v>25.470759031949399</v>
      </c>
      <c r="AK87" s="25">
        <v>172.156698920037</v>
      </c>
      <c r="AL87" s="68">
        <v>159.517260039598</v>
      </c>
    </row>
    <row r="88" spans="1:38" ht="16">
      <c r="A88" s="131"/>
      <c r="B88" s="1">
        <v>6.2295081967213104</v>
      </c>
      <c r="C88" s="1">
        <v>14.7540983606557</v>
      </c>
      <c r="D88" s="1">
        <v>11.1475409836066</v>
      </c>
      <c r="E88" s="1">
        <v>9.1803278688524603</v>
      </c>
      <c r="F88" s="1">
        <v>22.2950819672131</v>
      </c>
      <c r="G88" s="1">
        <v>2.2950819672131102</v>
      </c>
      <c r="H88" s="1">
        <v>14.0983606557377</v>
      </c>
      <c r="I88" s="1">
        <v>20</v>
      </c>
      <c r="K88" s="10"/>
      <c r="L88" s="18">
        <v>24.388142134481502</v>
      </c>
      <c r="M88" s="18">
        <v>0.48858813356414099</v>
      </c>
      <c r="N88" s="18">
        <v>17.229326934681101</v>
      </c>
      <c r="O88" s="18">
        <v>6.4331049368335003E-2</v>
      </c>
      <c r="P88" s="18">
        <v>16.999477144961698</v>
      </c>
      <c r="Q88" s="18">
        <v>0.66328733930561001</v>
      </c>
      <c r="R88" s="18">
        <v>11.5115048791303</v>
      </c>
      <c r="S88" s="18">
        <v>1.9720779586139301</v>
      </c>
      <c r="T88" s="18">
        <v>16.413583917671399</v>
      </c>
      <c r="U88" s="18">
        <v>5.21669487904474E-2</v>
      </c>
      <c r="V88" s="18">
        <v>1.89331435917205</v>
      </c>
      <c r="W88" s="18">
        <v>8.3241992002594998</v>
      </c>
      <c r="X88" s="18">
        <v>41.617469069162603</v>
      </c>
      <c r="Y88" s="18">
        <v>18.1513526178314</v>
      </c>
      <c r="Z88" s="18">
        <v>40.114680314847199</v>
      </c>
      <c r="AA88" s="18">
        <v>0.11649799815878201</v>
      </c>
      <c r="AB88" s="18">
        <v>29.897166755415601</v>
      </c>
      <c r="AC88" s="18">
        <v>10.2175135594316</v>
      </c>
      <c r="AD88" s="18">
        <v>2.29280263269629</v>
      </c>
      <c r="AE88" s="18">
        <v>2.9260706708647501</v>
      </c>
      <c r="AF88" s="18">
        <v>5.8372463567419599</v>
      </c>
      <c r="AG88" s="18">
        <v>8.3229893858798807</v>
      </c>
      <c r="AH88" s="18">
        <v>49.915543295281203</v>
      </c>
      <c r="AI88" s="25">
        <v>1.01352099171989</v>
      </c>
      <c r="AJ88" s="25">
        <v>25.470759031949399</v>
      </c>
      <c r="AK88" s="25">
        <v>172.156698920037</v>
      </c>
      <c r="AL88" s="68">
        <v>159.517260039598</v>
      </c>
    </row>
    <row r="89" spans="1:38" ht="16">
      <c r="A89" s="131"/>
      <c r="B89" s="1">
        <v>19.696969696969699</v>
      </c>
      <c r="C89" s="1">
        <v>21.969696969697001</v>
      </c>
      <c r="D89" s="1">
        <v>16.6666666666667</v>
      </c>
      <c r="E89" s="1">
        <v>12.3737373737374</v>
      </c>
      <c r="F89" s="1">
        <v>11.363636363636401</v>
      </c>
      <c r="G89" s="1">
        <v>5.8080808080808097</v>
      </c>
      <c r="H89" s="1">
        <v>8.3333333333333304</v>
      </c>
      <c r="I89" s="1">
        <v>3.7878787878787898</v>
      </c>
      <c r="K89" s="10"/>
      <c r="L89" s="18">
        <v>24.388142134481502</v>
      </c>
      <c r="M89" s="18">
        <v>0.48858813356414099</v>
      </c>
      <c r="N89" s="18">
        <v>17.229326934681101</v>
      </c>
      <c r="O89" s="18">
        <v>6.4331049368335003E-2</v>
      </c>
      <c r="P89" s="18">
        <v>16.999477144961698</v>
      </c>
      <c r="Q89" s="18">
        <v>0.66328733930561001</v>
      </c>
      <c r="R89" s="18">
        <v>11.5115048791303</v>
      </c>
      <c r="S89" s="18">
        <v>1.9720779586139301</v>
      </c>
      <c r="T89" s="18">
        <v>16.413583917671399</v>
      </c>
      <c r="U89" s="18">
        <v>5.21669487904474E-2</v>
      </c>
      <c r="V89" s="18">
        <v>1.89331435917205</v>
      </c>
      <c r="W89" s="18">
        <v>8.3241992002594998</v>
      </c>
      <c r="X89" s="18">
        <v>41.617469069162603</v>
      </c>
      <c r="Y89" s="18">
        <v>18.1513526178314</v>
      </c>
      <c r="Z89" s="18">
        <v>40.114680314847199</v>
      </c>
      <c r="AA89" s="18">
        <v>0.11649799815878201</v>
      </c>
      <c r="AB89" s="18">
        <v>29.897166755415601</v>
      </c>
      <c r="AC89" s="18">
        <v>10.2175135594316</v>
      </c>
      <c r="AD89" s="18">
        <v>2.29280263269629</v>
      </c>
      <c r="AE89" s="18">
        <v>2.9260706708647501</v>
      </c>
      <c r="AF89" s="18">
        <v>5.8372463567419599</v>
      </c>
      <c r="AG89" s="18">
        <v>8.3229893858798807</v>
      </c>
      <c r="AH89" s="18">
        <v>49.915543295281203</v>
      </c>
      <c r="AI89" s="25">
        <v>1.01352099171989</v>
      </c>
      <c r="AJ89" s="25">
        <v>25.470759031949399</v>
      </c>
      <c r="AK89" s="25">
        <v>172.156698920037</v>
      </c>
      <c r="AL89" s="68">
        <v>159.517260039598</v>
      </c>
    </row>
    <row r="90" spans="1:38" ht="16">
      <c r="A90" s="131"/>
      <c r="B90" s="1">
        <v>16.081871345029199</v>
      </c>
      <c r="C90" s="1">
        <v>15.2046783625731</v>
      </c>
      <c r="D90" s="1">
        <v>12.280701754386</v>
      </c>
      <c r="E90" s="1">
        <v>16.374269005847999</v>
      </c>
      <c r="F90" s="1">
        <v>13.7426900584795</v>
      </c>
      <c r="G90" s="1">
        <v>10.526315789473699</v>
      </c>
      <c r="H90" s="1">
        <v>10.8187134502924</v>
      </c>
      <c r="I90" s="1">
        <v>4.9707602339181296</v>
      </c>
      <c r="K90" s="30"/>
      <c r="L90" s="18">
        <v>24.388142134481502</v>
      </c>
      <c r="M90" s="18">
        <v>0.48858813356414099</v>
      </c>
      <c r="N90" s="18">
        <v>17.229326934681101</v>
      </c>
      <c r="O90" s="18">
        <v>6.4331049368335003E-2</v>
      </c>
      <c r="P90" s="18">
        <v>16.999477144961698</v>
      </c>
      <c r="Q90" s="18">
        <v>0.66328733930561001</v>
      </c>
      <c r="R90" s="18">
        <v>11.5115048791303</v>
      </c>
      <c r="S90" s="18">
        <v>1.9720779586139301</v>
      </c>
      <c r="T90" s="18">
        <v>16.413583917671399</v>
      </c>
      <c r="U90" s="18">
        <v>5.21669487904474E-2</v>
      </c>
      <c r="V90" s="18">
        <v>1.89331435917205</v>
      </c>
      <c r="W90" s="18">
        <v>8.3241992002594998</v>
      </c>
      <c r="X90" s="18">
        <v>41.617469069162603</v>
      </c>
      <c r="Y90" s="18">
        <v>18.1513526178314</v>
      </c>
      <c r="Z90" s="18">
        <v>40.114680314847199</v>
      </c>
      <c r="AA90" s="18">
        <v>0.11649799815878201</v>
      </c>
      <c r="AB90" s="18">
        <v>29.897166755415601</v>
      </c>
      <c r="AC90" s="18">
        <v>10.2175135594316</v>
      </c>
      <c r="AD90" s="18">
        <v>2.29280263269629</v>
      </c>
      <c r="AE90" s="18">
        <v>2.9260706708647501</v>
      </c>
      <c r="AF90" s="18">
        <v>5.8372463567419599</v>
      </c>
      <c r="AG90" s="18">
        <v>8.3229893858798807</v>
      </c>
      <c r="AH90" s="18">
        <v>49.915543295281203</v>
      </c>
      <c r="AI90" s="25">
        <v>1.01352099171989</v>
      </c>
      <c r="AJ90" s="25">
        <v>25.470759031949399</v>
      </c>
      <c r="AK90" s="25">
        <v>172.156698920037</v>
      </c>
      <c r="AL90" s="68">
        <v>159.517260039598</v>
      </c>
    </row>
    <row r="91" spans="1:38" ht="16">
      <c r="A91" s="131"/>
      <c r="B91" s="1">
        <v>15.454545454545499</v>
      </c>
      <c r="C91" s="1">
        <v>18.7878787878788</v>
      </c>
      <c r="D91" s="1">
        <v>13.636363636363599</v>
      </c>
      <c r="E91" s="1">
        <v>16.363636363636399</v>
      </c>
      <c r="F91" s="1">
        <v>12.7272727272727</v>
      </c>
      <c r="G91" s="1">
        <v>8.1818181818181799</v>
      </c>
      <c r="H91" s="1">
        <v>8.7878787878787907</v>
      </c>
      <c r="I91" s="1">
        <v>6.0606060606060597</v>
      </c>
      <c r="K91" s="13"/>
      <c r="L91" s="21">
        <v>24.388142134481502</v>
      </c>
      <c r="M91" s="21">
        <v>0.48858813356414099</v>
      </c>
      <c r="N91" s="21">
        <v>17.229326934681101</v>
      </c>
      <c r="O91" s="21">
        <v>6.4331049368335003E-2</v>
      </c>
      <c r="P91" s="21">
        <v>16.999477144961698</v>
      </c>
      <c r="Q91" s="21">
        <v>0.66328733930561001</v>
      </c>
      <c r="R91" s="21">
        <v>11.5115048791303</v>
      </c>
      <c r="S91" s="21">
        <v>1.9720779586139301</v>
      </c>
      <c r="T91" s="21">
        <v>16.413583917671399</v>
      </c>
      <c r="U91" s="21">
        <v>5.21669487904474E-2</v>
      </c>
      <c r="V91" s="21">
        <v>1.89331435917205</v>
      </c>
      <c r="W91" s="21">
        <v>8.3241992002594998</v>
      </c>
      <c r="X91" s="21">
        <v>41.617469069162603</v>
      </c>
      <c r="Y91" s="21">
        <v>18.1513526178314</v>
      </c>
      <c r="Z91" s="21">
        <v>40.114680314847199</v>
      </c>
      <c r="AA91" s="21">
        <v>0.11649799815878201</v>
      </c>
      <c r="AB91" s="21">
        <v>29.897166755415601</v>
      </c>
      <c r="AC91" s="21">
        <v>10.2175135594316</v>
      </c>
      <c r="AD91" s="21">
        <v>2.29280263269629</v>
      </c>
      <c r="AE91" s="21">
        <v>2.9260706708647501</v>
      </c>
      <c r="AF91" s="21">
        <v>5.8372463567419599</v>
      </c>
      <c r="AG91" s="21">
        <v>8.3229893858798807</v>
      </c>
      <c r="AH91" s="21">
        <v>49.915543295281203</v>
      </c>
      <c r="AI91" s="71">
        <v>1.01352099171989</v>
      </c>
      <c r="AJ91" s="71">
        <v>25.470759031949399</v>
      </c>
      <c r="AK91" s="71">
        <v>172.156698920037</v>
      </c>
      <c r="AL91" s="72">
        <v>159.517260039598</v>
      </c>
    </row>
    <row r="92" spans="1:38" ht="16">
      <c r="A92" s="23" t="s">
        <v>38</v>
      </c>
      <c r="B92" s="24">
        <f t="shared" ref="B92:I92" si="10">AVERAGE(B83:B91)</f>
        <v>11.55050533072458</v>
      </c>
      <c r="C92" s="24">
        <f t="shared" si="10"/>
        <v>12.776858054504579</v>
      </c>
      <c r="D92" s="24">
        <f t="shared" si="10"/>
        <v>13.215645212311522</v>
      </c>
      <c r="E92" s="24">
        <f t="shared" si="10"/>
        <v>11.627045308845254</v>
      </c>
      <c r="F92" s="24">
        <f t="shared" si="10"/>
        <v>21.167696454270644</v>
      </c>
      <c r="G92" s="24">
        <f t="shared" si="10"/>
        <v>7.5066719861337088</v>
      </c>
      <c r="H92" s="24">
        <f t="shared" si="10"/>
        <v>12.884696843525813</v>
      </c>
      <c r="I92" s="24">
        <f t="shared" si="10"/>
        <v>9.2708808096839093</v>
      </c>
      <c r="K92" s="10"/>
    </row>
    <row r="93" spans="1:38" ht="16">
      <c r="A93" s="2" t="s">
        <v>39</v>
      </c>
      <c r="B93" s="24">
        <f t="shared" ref="B93:I93" si="11">STDEV(B83:B91)</f>
        <v>4.9425042780380579</v>
      </c>
      <c r="C93" s="24">
        <f t="shared" si="11"/>
        <v>6.1799611610545142</v>
      </c>
      <c r="D93" s="24">
        <f t="shared" si="11"/>
        <v>2.0508916487124518</v>
      </c>
      <c r="E93" s="24">
        <f t="shared" si="11"/>
        <v>2.9330733645136169</v>
      </c>
      <c r="F93" s="24">
        <f t="shared" si="11"/>
        <v>7.1814706951743394</v>
      </c>
      <c r="G93" s="24">
        <f t="shared" si="11"/>
        <v>2.6526770480119439</v>
      </c>
      <c r="H93" s="24">
        <f t="shared" si="11"/>
        <v>3.3858447010662984</v>
      </c>
      <c r="I93" s="24">
        <f t="shared" si="11"/>
        <v>5.6474233827720139</v>
      </c>
      <c r="K93" s="10"/>
    </row>
    <row r="94" spans="1:38" ht="16">
      <c r="K94" s="10"/>
    </row>
    <row r="95" spans="1:38" ht="16">
      <c r="A95" s="131" t="s">
        <v>80</v>
      </c>
      <c r="B95" s="1">
        <v>10.7049608355091</v>
      </c>
      <c r="C95" s="1">
        <v>7.3107049608355101</v>
      </c>
      <c r="D95" s="1">
        <v>12.793733681462101</v>
      </c>
      <c r="E95" s="1">
        <v>10.7049608355091</v>
      </c>
      <c r="F95" s="1">
        <v>27.154046997388999</v>
      </c>
      <c r="G95" s="1">
        <v>9.1383812010443908</v>
      </c>
      <c r="H95" s="1">
        <v>17.232375979112302</v>
      </c>
      <c r="I95" s="1">
        <v>4.9608355091383798</v>
      </c>
      <c r="K95" s="10"/>
      <c r="L95" s="26">
        <v>22.566464312967302</v>
      </c>
      <c r="M95" s="26">
        <v>0.31744973395971698</v>
      </c>
      <c r="N95" s="26">
        <v>17.079460841423501</v>
      </c>
      <c r="O95" s="26">
        <v>8.7694059622756601E-2</v>
      </c>
      <c r="P95" s="26">
        <v>18.611576766709501</v>
      </c>
      <c r="Q95" s="26">
        <v>0.93658626488725105</v>
      </c>
      <c r="R95" s="26">
        <v>13.4907015064923</v>
      </c>
      <c r="S95" s="26">
        <v>2.1412856152248501</v>
      </c>
      <c r="T95" s="26">
        <v>15.8952224083021</v>
      </c>
      <c r="U95" s="26">
        <v>7.5809269516868505E-2</v>
      </c>
      <c r="V95" s="26">
        <v>1.0148126111861899</v>
      </c>
      <c r="W95" s="26">
        <v>7.78293660970765</v>
      </c>
      <c r="X95" s="26">
        <v>39.645925154390802</v>
      </c>
      <c r="Y95" s="26">
        <v>19.865612765556499</v>
      </c>
      <c r="Z95" s="26">
        <v>40.324958750913098</v>
      </c>
      <c r="AA95" s="26">
        <v>0.16350332913962501</v>
      </c>
      <c r="AB95" s="26">
        <v>31.527209530019299</v>
      </c>
      <c r="AC95" s="26">
        <v>8.7977492208938397</v>
      </c>
      <c r="AD95" s="26">
        <v>1.9957061290920699</v>
      </c>
      <c r="AE95" s="26">
        <v>3.5835540134680199</v>
      </c>
      <c r="AF95" s="26">
        <v>6.3002812004953803</v>
      </c>
      <c r="AG95" s="26">
        <v>7.4232144909977498</v>
      </c>
      <c r="AH95" s="26">
        <v>71.086732477245903</v>
      </c>
      <c r="AI95" s="66">
        <v>0.91767941295406597</v>
      </c>
      <c r="AJ95" s="66">
        <v>21.817131358366499</v>
      </c>
      <c r="AK95" s="66">
        <v>168.623444971601</v>
      </c>
      <c r="AL95" s="67">
        <v>150.20317123406801</v>
      </c>
    </row>
    <row r="96" spans="1:38" ht="16">
      <c r="A96" s="131"/>
      <c r="B96" s="1">
        <v>13.005780346820799</v>
      </c>
      <c r="C96" s="1">
        <v>6.9364161849711001</v>
      </c>
      <c r="D96" s="1">
        <v>14.739884393063599</v>
      </c>
      <c r="E96" s="1">
        <v>12.716763005780299</v>
      </c>
      <c r="F96" s="1">
        <v>26.589595375722499</v>
      </c>
      <c r="G96" s="1">
        <v>6.64739884393064</v>
      </c>
      <c r="H96" s="1">
        <v>13.005780346820799</v>
      </c>
      <c r="I96" s="1">
        <v>6.35838150289017</v>
      </c>
      <c r="K96" s="10"/>
      <c r="L96" s="18">
        <v>22.566464312967302</v>
      </c>
      <c r="M96" s="18">
        <v>0.31744973395971698</v>
      </c>
      <c r="N96" s="18">
        <v>17.079460841423501</v>
      </c>
      <c r="O96" s="18">
        <v>8.7694059622756601E-2</v>
      </c>
      <c r="P96" s="18">
        <v>18.611576766709501</v>
      </c>
      <c r="Q96" s="18">
        <v>0.93658626488725105</v>
      </c>
      <c r="R96" s="18">
        <v>13.4907015064923</v>
      </c>
      <c r="S96" s="18">
        <v>2.1412856152248501</v>
      </c>
      <c r="T96" s="18">
        <v>15.8952224083021</v>
      </c>
      <c r="U96" s="18">
        <v>7.5809269516868505E-2</v>
      </c>
      <c r="V96" s="18">
        <v>1.0148126111861899</v>
      </c>
      <c r="W96" s="18">
        <v>7.78293660970765</v>
      </c>
      <c r="X96" s="18">
        <v>39.645925154390802</v>
      </c>
      <c r="Y96" s="18">
        <v>19.865612765556499</v>
      </c>
      <c r="Z96" s="18">
        <v>40.324958750913098</v>
      </c>
      <c r="AA96" s="18">
        <v>0.16350332913962501</v>
      </c>
      <c r="AB96" s="18">
        <v>31.527209530019299</v>
      </c>
      <c r="AC96" s="18">
        <v>8.7977492208938397</v>
      </c>
      <c r="AD96" s="18">
        <v>1.9957061290920699</v>
      </c>
      <c r="AE96" s="18">
        <v>3.5835540134680199</v>
      </c>
      <c r="AF96" s="18">
        <v>6.3002812004953803</v>
      </c>
      <c r="AG96" s="18">
        <v>7.4232144909977498</v>
      </c>
      <c r="AH96" s="18">
        <v>71.086732477245903</v>
      </c>
      <c r="AI96" s="25">
        <v>0.91767941295406597</v>
      </c>
      <c r="AJ96" s="25">
        <v>21.817131358366499</v>
      </c>
      <c r="AK96" s="25">
        <v>168.623444971601</v>
      </c>
      <c r="AL96" s="68">
        <v>150.20317123406801</v>
      </c>
    </row>
    <row r="97" spans="1:38" ht="16">
      <c r="A97" s="131"/>
      <c r="B97" s="1">
        <v>11.2219451371571</v>
      </c>
      <c r="C97" s="1">
        <v>8.7281795511221905</v>
      </c>
      <c r="D97" s="1">
        <v>15.211970074812999</v>
      </c>
      <c r="E97" s="1">
        <v>8.9775561097256897</v>
      </c>
      <c r="F97" s="1">
        <v>23.690773067331701</v>
      </c>
      <c r="G97" s="1">
        <v>10.9725685785536</v>
      </c>
      <c r="H97" s="1">
        <v>13.965087281795499</v>
      </c>
      <c r="I97" s="1">
        <v>7.2319201995012499</v>
      </c>
      <c r="K97" s="10"/>
      <c r="L97" s="18">
        <v>22.566464312967302</v>
      </c>
      <c r="M97" s="18">
        <v>0.31744973395971698</v>
      </c>
      <c r="N97" s="18">
        <v>17.079460841423501</v>
      </c>
      <c r="O97" s="18">
        <v>8.7694059622756601E-2</v>
      </c>
      <c r="P97" s="18">
        <v>18.611576766709501</v>
      </c>
      <c r="Q97" s="18">
        <v>0.93658626488725105</v>
      </c>
      <c r="R97" s="18">
        <v>13.4907015064923</v>
      </c>
      <c r="S97" s="18">
        <v>2.1412856152248501</v>
      </c>
      <c r="T97" s="18">
        <v>15.8952224083021</v>
      </c>
      <c r="U97" s="18">
        <v>7.5809269516868505E-2</v>
      </c>
      <c r="V97" s="18">
        <v>1.0148126111861899</v>
      </c>
      <c r="W97" s="18">
        <v>7.78293660970765</v>
      </c>
      <c r="X97" s="18">
        <v>39.645925154390802</v>
      </c>
      <c r="Y97" s="18">
        <v>19.865612765556499</v>
      </c>
      <c r="Z97" s="18">
        <v>40.324958750913098</v>
      </c>
      <c r="AA97" s="18">
        <v>0.16350332913962501</v>
      </c>
      <c r="AB97" s="18">
        <v>31.527209530019299</v>
      </c>
      <c r="AC97" s="18">
        <v>8.7977492208938397</v>
      </c>
      <c r="AD97" s="18">
        <v>1.9957061290920699</v>
      </c>
      <c r="AE97" s="18">
        <v>3.5835540134680199</v>
      </c>
      <c r="AF97" s="18">
        <v>6.3002812004953803</v>
      </c>
      <c r="AG97" s="18">
        <v>7.4232144909977498</v>
      </c>
      <c r="AH97" s="18">
        <v>71.086732477245903</v>
      </c>
      <c r="AI97" s="25">
        <v>0.91767941295406597</v>
      </c>
      <c r="AJ97" s="25">
        <v>21.817131358366499</v>
      </c>
      <c r="AK97" s="25">
        <v>168.623444971601</v>
      </c>
      <c r="AL97" s="68">
        <v>150.20317123406801</v>
      </c>
    </row>
    <row r="98" spans="1:38" ht="16">
      <c r="A98" s="131"/>
      <c r="B98" s="1">
        <v>12.4069478908189</v>
      </c>
      <c r="C98" s="1">
        <v>9.67741935483871</v>
      </c>
      <c r="D98" s="1">
        <v>12.9032258064516</v>
      </c>
      <c r="E98" s="1">
        <v>14.6401985111663</v>
      </c>
      <c r="F98" s="1">
        <v>20.099255583126599</v>
      </c>
      <c r="G98" s="1">
        <v>8.9330024813895808</v>
      </c>
      <c r="H98" s="1">
        <v>10.6699751861042</v>
      </c>
      <c r="I98" s="1">
        <v>10.6699751861042</v>
      </c>
      <c r="K98" s="10"/>
      <c r="L98" s="18">
        <v>22.566464312967302</v>
      </c>
      <c r="M98" s="18">
        <v>0.31744973395971698</v>
      </c>
      <c r="N98" s="18">
        <v>17.079460841423501</v>
      </c>
      <c r="O98" s="18">
        <v>8.7694059622756601E-2</v>
      </c>
      <c r="P98" s="18">
        <v>18.611576766709501</v>
      </c>
      <c r="Q98" s="18">
        <v>0.93658626488725105</v>
      </c>
      <c r="R98" s="18">
        <v>13.4907015064923</v>
      </c>
      <c r="S98" s="18">
        <v>2.1412856152248501</v>
      </c>
      <c r="T98" s="18">
        <v>15.8952224083021</v>
      </c>
      <c r="U98" s="18">
        <v>7.5809269516868505E-2</v>
      </c>
      <c r="V98" s="18">
        <v>1.0148126111861899</v>
      </c>
      <c r="W98" s="18">
        <v>7.78293660970765</v>
      </c>
      <c r="X98" s="18">
        <v>39.645925154390802</v>
      </c>
      <c r="Y98" s="18">
        <v>19.865612765556499</v>
      </c>
      <c r="Z98" s="18">
        <v>40.324958750913098</v>
      </c>
      <c r="AA98" s="18">
        <v>0.16350332913962501</v>
      </c>
      <c r="AB98" s="18">
        <v>31.527209530019299</v>
      </c>
      <c r="AC98" s="18">
        <v>8.7977492208938397</v>
      </c>
      <c r="AD98" s="18">
        <v>1.9957061290920699</v>
      </c>
      <c r="AE98" s="18">
        <v>3.5835540134680199</v>
      </c>
      <c r="AF98" s="18">
        <v>6.3002812004953803</v>
      </c>
      <c r="AG98" s="18">
        <v>7.4232144909977498</v>
      </c>
      <c r="AH98" s="18">
        <v>71.086732477245903</v>
      </c>
      <c r="AI98" s="25">
        <v>0.91767941295406597</v>
      </c>
      <c r="AJ98" s="25">
        <v>21.817131358366499</v>
      </c>
      <c r="AK98" s="25">
        <v>168.623444971601</v>
      </c>
      <c r="AL98" s="68">
        <v>150.20317123406801</v>
      </c>
    </row>
    <row r="99" spans="1:38" ht="16">
      <c r="A99" s="131"/>
      <c r="B99" s="1">
        <v>10.133333333333301</v>
      </c>
      <c r="C99" s="1">
        <v>9.06666666666667</v>
      </c>
      <c r="D99" s="1">
        <v>13.0666666666667</v>
      </c>
      <c r="E99" s="1">
        <v>14.133333333333301</v>
      </c>
      <c r="F99" s="1">
        <v>21.866666666666699</v>
      </c>
      <c r="G99" s="1">
        <v>8.2666666666666693</v>
      </c>
      <c r="H99" s="1">
        <v>12.266666666666699</v>
      </c>
      <c r="I99" s="1">
        <v>11.2</v>
      </c>
      <c r="K99" s="10"/>
      <c r="L99" s="18">
        <v>22.566464312967302</v>
      </c>
      <c r="M99" s="18">
        <v>0.31744973395971698</v>
      </c>
      <c r="N99" s="18">
        <v>17.079460841423501</v>
      </c>
      <c r="O99" s="18">
        <v>8.7694059622756601E-2</v>
      </c>
      <c r="P99" s="18">
        <v>18.611576766709501</v>
      </c>
      <c r="Q99" s="18">
        <v>0.93658626488725105</v>
      </c>
      <c r="R99" s="18">
        <v>13.4907015064923</v>
      </c>
      <c r="S99" s="18">
        <v>2.1412856152248501</v>
      </c>
      <c r="T99" s="18">
        <v>15.8952224083021</v>
      </c>
      <c r="U99" s="18">
        <v>7.5809269516868505E-2</v>
      </c>
      <c r="V99" s="18">
        <v>1.0148126111861899</v>
      </c>
      <c r="W99" s="18">
        <v>7.78293660970765</v>
      </c>
      <c r="X99" s="18">
        <v>39.645925154390802</v>
      </c>
      <c r="Y99" s="18">
        <v>19.865612765556499</v>
      </c>
      <c r="Z99" s="18">
        <v>40.324958750913098</v>
      </c>
      <c r="AA99" s="18">
        <v>0.16350332913962501</v>
      </c>
      <c r="AB99" s="18">
        <v>31.527209530019299</v>
      </c>
      <c r="AC99" s="18">
        <v>8.7977492208938397</v>
      </c>
      <c r="AD99" s="18">
        <v>1.9957061290920699</v>
      </c>
      <c r="AE99" s="18">
        <v>3.5835540134680199</v>
      </c>
      <c r="AF99" s="18">
        <v>6.3002812004953803</v>
      </c>
      <c r="AG99" s="18">
        <v>7.4232144909977498</v>
      </c>
      <c r="AH99" s="18">
        <v>71.086732477245903</v>
      </c>
      <c r="AI99" s="25">
        <v>0.91767941295406597</v>
      </c>
      <c r="AJ99" s="25">
        <v>21.817131358366499</v>
      </c>
      <c r="AK99" s="25">
        <v>168.623444971601</v>
      </c>
      <c r="AL99" s="68">
        <v>150.20317123406801</v>
      </c>
    </row>
    <row r="100" spans="1:38" ht="16">
      <c r="A100" s="131"/>
      <c r="B100" s="1">
        <v>9.6153846153846203</v>
      </c>
      <c r="C100" s="1">
        <v>8.7912087912087902</v>
      </c>
      <c r="D100" s="1">
        <v>14.8351648351648</v>
      </c>
      <c r="E100" s="1">
        <v>14.560439560439599</v>
      </c>
      <c r="F100" s="1">
        <v>21.978021978021999</v>
      </c>
      <c r="G100" s="1">
        <v>6.8681318681318704</v>
      </c>
      <c r="H100" s="1">
        <v>11.538461538461499</v>
      </c>
      <c r="I100" s="1">
        <v>11.8131868131868</v>
      </c>
      <c r="K100" s="30"/>
      <c r="L100" s="18">
        <v>22.566464312967302</v>
      </c>
      <c r="M100" s="18">
        <v>0.31744973395971698</v>
      </c>
      <c r="N100" s="18">
        <v>17.079460841423501</v>
      </c>
      <c r="O100" s="18">
        <v>8.7694059622756601E-2</v>
      </c>
      <c r="P100" s="18">
        <v>18.611576766709501</v>
      </c>
      <c r="Q100" s="18">
        <v>0.93658626488725105</v>
      </c>
      <c r="R100" s="18">
        <v>13.4907015064923</v>
      </c>
      <c r="S100" s="18">
        <v>2.1412856152248501</v>
      </c>
      <c r="T100" s="18">
        <v>15.8952224083021</v>
      </c>
      <c r="U100" s="18">
        <v>7.5809269516868505E-2</v>
      </c>
      <c r="V100" s="18">
        <v>1.0148126111861899</v>
      </c>
      <c r="W100" s="18">
        <v>7.78293660970765</v>
      </c>
      <c r="X100" s="18">
        <v>39.645925154390802</v>
      </c>
      <c r="Y100" s="18">
        <v>19.865612765556499</v>
      </c>
      <c r="Z100" s="18">
        <v>40.324958750913098</v>
      </c>
      <c r="AA100" s="18">
        <v>0.16350332913962501</v>
      </c>
      <c r="AB100" s="18">
        <v>31.527209530019299</v>
      </c>
      <c r="AC100" s="18">
        <v>8.7977492208938397</v>
      </c>
      <c r="AD100" s="18">
        <v>1.9957061290920699</v>
      </c>
      <c r="AE100" s="18">
        <v>3.5835540134680199</v>
      </c>
      <c r="AF100" s="18">
        <v>6.3002812004953803</v>
      </c>
      <c r="AG100" s="18">
        <v>7.4232144909977498</v>
      </c>
      <c r="AH100" s="18">
        <v>71.086732477245903</v>
      </c>
      <c r="AI100" s="25">
        <v>0.91767941295406597</v>
      </c>
      <c r="AJ100" s="25">
        <v>21.817131358366499</v>
      </c>
      <c r="AK100" s="25">
        <v>168.623444971601</v>
      </c>
      <c r="AL100" s="68">
        <v>150.20317123406801</v>
      </c>
    </row>
    <row r="101" spans="1:38" ht="16">
      <c r="A101" s="131"/>
      <c r="B101" s="1">
        <v>8.1433224755700309</v>
      </c>
      <c r="C101" s="1">
        <v>4.2345276872964197</v>
      </c>
      <c r="D101" s="1">
        <v>11.400651465797999</v>
      </c>
      <c r="E101" s="1">
        <v>13.3550488599349</v>
      </c>
      <c r="F101" s="1">
        <v>33.224755700325701</v>
      </c>
      <c r="G101" s="1">
        <v>8.7947882736156409</v>
      </c>
      <c r="H101" s="1">
        <v>13.3550488599349</v>
      </c>
      <c r="I101" s="1">
        <v>7.4918566775244297</v>
      </c>
      <c r="K101" s="10"/>
      <c r="L101" s="18">
        <v>22.566464312967302</v>
      </c>
      <c r="M101" s="18">
        <v>0.31744973395971698</v>
      </c>
      <c r="N101" s="18">
        <v>17.079460841423501</v>
      </c>
      <c r="O101" s="18">
        <v>8.7694059622756601E-2</v>
      </c>
      <c r="P101" s="18">
        <v>18.611576766709501</v>
      </c>
      <c r="Q101" s="18">
        <v>0.93658626488725105</v>
      </c>
      <c r="R101" s="18">
        <v>13.4907015064923</v>
      </c>
      <c r="S101" s="18">
        <v>2.1412856152248501</v>
      </c>
      <c r="T101" s="18">
        <v>15.8952224083021</v>
      </c>
      <c r="U101" s="18">
        <v>7.5809269516868505E-2</v>
      </c>
      <c r="V101" s="18">
        <v>1.0148126111861899</v>
      </c>
      <c r="W101" s="18">
        <v>7.78293660970765</v>
      </c>
      <c r="X101" s="18">
        <v>39.645925154390802</v>
      </c>
      <c r="Y101" s="18">
        <v>19.865612765556499</v>
      </c>
      <c r="Z101" s="18">
        <v>40.324958750913098</v>
      </c>
      <c r="AA101" s="18">
        <v>0.16350332913962501</v>
      </c>
      <c r="AB101" s="18">
        <v>31.527209530019299</v>
      </c>
      <c r="AC101" s="18">
        <v>8.7977492208938397</v>
      </c>
      <c r="AD101" s="18">
        <v>1.9957061290920699</v>
      </c>
      <c r="AE101" s="18">
        <v>3.5835540134680199</v>
      </c>
      <c r="AF101" s="18">
        <v>6.3002812004953803</v>
      </c>
      <c r="AG101" s="18">
        <v>7.4232144909977498</v>
      </c>
      <c r="AH101" s="18">
        <v>71.086732477245903</v>
      </c>
      <c r="AI101" s="25">
        <v>0.91767941295406597</v>
      </c>
      <c r="AJ101" s="25">
        <v>21.817131358366499</v>
      </c>
      <c r="AK101" s="25">
        <v>168.623444971601</v>
      </c>
      <c r="AL101" s="68">
        <v>150.20317123406801</v>
      </c>
    </row>
    <row r="102" spans="1:38" ht="16">
      <c r="A102" s="131"/>
      <c r="B102" s="1">
        <v>11.634349030470901</v>
      </c>
      <c r="C102" s="1">
        <v>4.43213296398892</v>
      </c>
      <c r="D102" s="1">
        <v>13.573407202216099</v>
      </c>
      <c r="E102" s="1">
        <v>8.0332409972299192</v>
      </c>
      <c r="F102" s="1">
        <v>30.1939058171745</v>
      </c>
      <c r="G102" s="1">
        <v>12.4653739612188</v>
      </c>
      <c r="H102" s="1">
        <v>15.5124653739612</v>
      </c>
      <c r="I102" s="1">
        <v>4.1551246537396098</v>
      </c>
      <c r="K102" s="13"/>
      <c r="L102" s="18">
        <v>22.566464312967302</v>
      </c>
      <c r="M102" s="18">
        <v>0.31744973395971698</v>
      </c>
      <c r="N102" s="18">
        <v>17.079460841423501</v>
      </c>
      <c r="O102" s="18">
        <v>8.7694059622756601E-2</v>
      </c>
      <c r="P102" s="18">
        <v>18.611576766709501</v>
      </c>
      <c r="Q102" s="18">
        <v>0.93658626488725105</v>
      </c>
      <c r="R102" s="18">
        <v>13.4907015064923</v>
      </c>
      <c r="S102" s="18">
        <v>2.1412856152248501</v>
      </c>
      <c r="T102" s="18">
        <v>15.8952224083021</v>
      </c>
      <c r="U102" s="18">
        <v>7.5809269516868505E-2</v>
      </c>
      <c r="V102" s="18">
        <v>1.0148126111861899</v>
      </c>
      <c r="W102" s="18">
        <v>7.78293660970765</v>
      </c>
      <c r="X102" s="18">
        <v>39.645925154390802</v>
      </c>
      <c r="Y102" s="18">
        <v>19.865612765556499</v>
      </c>
      <c r="Z102" s="18">
        <v>40.324958750913098</v>
      </c>
      <c r="AA102" s="18">
        <v>0.16350332913962501</v>
      </c>
      <c r="AB102" s="18">
        <v>31.527209530019299</v>
      </c>
      <c r="AC102" s="18">
        <v>8.7977492208938397</v>
      </c>
      <c r="AD102" s="18">
        <v>1.9957061290920699</v>
      </c>
      <c r="AE102" s="18">
        <v>3.5835540134680199</v>
      </c>
      <c r="AF102" s="18">
        <v>6.3002812004953803</v>
      </c>
      <c r="AG102" s="18">
        <v>7.4232144909977498</v>
      </c>
      <c r="AH102" s="18">
        <v>71.086732477245903</v>
      </c>
      <c r="AI102" s="25">
        <v>0.91767941295406597</v>
      </c>
      <c r="AJ102" s="25">
        <v>21.817131358366499</v>
      </c>
      <c r="AK102" s="25">
        <v>168.623444971601</v>
      </c>
      <c r="AL102" s="68">
        <v>150.20317123406801</v>
      </c>
    </row>
    <row r="103" spans="1:38" ht="16">
      <c r="A103" s="131"/>
      <c r="B103" s="1">
        <v>9.7560975609756095</v>
      </c>
      <c r="C103" s="1">
        <v>5.1829268292682897</v>
      </c>
      <c r="D103" s="1">
        <v>13.109756097561</v>
      </c>
      <c r="E103" s="1">
        <v>10.975609756097599</v>
      </c>
      <c r="F103" s="1">
        <v>33.841463414634099</v>
      </c>
      <c r="G103" s="1">
        <v>9.1463414634146307</v>
      </c>
      <c r="H103" s="1">
        <v>13.719512195122</v>
      </c>
      <c r="I103" s="1">
        <v>4.2682926829268304</v>
      </c>
      <c r="K103" s="10"/>
      <c r="L103" s="21">
        <v>22.566464312967302</v>
      </c>
      <c r="M103" s="21">
        <v>0.31744973395971698</v>
      </c>
      <c r="N103" s="21">
        <v>17.079460841423501</v>
      </c>
      <c r="O103" s="21">
        <v>8.7694059622756601E-2</v>
      </c>
      <c r="P103" s="21">
        <v>18.611576766709501</v>
      </c>
      <c r="Q103" s="21">
        <v>0.93658626488725105</v>
      </c>
      <c r="R103" s="21">
        <v>13.4907015064923</v>
      </c>
      <c r="S103" s="21">
        <v>2.1412856152248501</v>
      </c>
      <c r="T103" s="21">
        <v>15.8952224083021</v>
      </c>
      <c r="U103" s="21">
        <v>7.5809269516868505E-2</v>
      </c>
      <c r="V103" s="21">
        <v>1.0148126111861899</v>
      </c>
      <c r="W103" s="21">
        <v>7.78293660970765</v>
      </c>
      <c r="X103" s="21">
        <v>39.645925154390802</v>
      </c>
      <c r="Y103" s="21">
        <v>19.865612765556499</v>
      </c>
      <c r="Z103" s="21">
        <v>40.324958750913098</v>
      </c>
      <c r="AA103" s="21">
        <v>0.16350332913962501</v>
      </c>
      <c r="AB103" s="21">
        <v>31.527209530019299</v>
      </c>
      <c r="AC103" s="21">
        <v>8.7977492208938397</v>
      </c>
      <c r="AD103" s="21">
        <v>1.9957061290920699</v>
      </c>
      <c r="AE103" s="21">
        <v>3.5835540134680199</v>
      </c>
      <c r="AF103" s="21">
        <v>6.3002812004953803</v>
      </c>
      <c r="AG103" s="21">
        <v>7.4232144909977498</v>
      </c>
      <c r="AH103" s="21">
        <v>71.086732477245903</v>
      </c>
      <c r="AI103" s="71">
        <v>0.91767941295406597</v>
      </c>
      <c r="AJ103" s="71">
        <v>21.817131358366499</v>
      </c>
      <c r="AK103" s="71">
        <v>168.623444971601</v>
      </c>
      <c r="AL103" s="72">
        <v>150.20317123406801</v>
      </c>
    </row>
    <row r="104" spans="1:38" ht="16">
      <c r="A104" s="23" t="s">
        <v>38</v>
      </c>
      <c r="B104" s="24">
        <f t="shared" ref="B104:I104" si="12">AVERAGE(B95:B103)</f>
        <v>10.735791247337819</v>
      </c>
      <c r="C104" s="24">
        <f t="shared" si="12"/>
        <v>7.1511314433551769</v>
      </c>
      <c r="D104" s="24">
        <f t="shared" si="12"/>
        <v>13.514940024799659</v>
      </c>
      <c r="E104" s="24">
        <f t="shared" si="12"/>
        <v>12.01079455213519</v>
      </c>
      <c r="F104" s="24">
        <f t="shared" si="12"/>
        <v>26.515387177821424</v>
      </c>
      <c r="G104" s="24">
        <f t="shared" si="12"/>
        <v>9.0258503708850899</v>
      </c>
      <c r="H104" s="24">
        <f t="shared" si="12"/>
        <v>13.473930380886568</v>
      </c>
      <c r="I104" s="24">
        <f t="shared" si="12"/>
        <v>7.5721748027790738</v>
      </c>
      <c r="K104" s="10"/>
    </row>
    <row r="105" spans="1:38" ht="16">
      <c r="A105" s="2" t="s">
        <v>39</v>
      </c>
      <c r="B105" s="24">
        <f t="shared" ref="B105:I105" si="13">STDEV(B95:B103)</f>
        <v>1.5120052024584756</v>
      </c>
      <c r="C105" s="24">
        <f t="shared" si="13"/>
        <v>2.0938381682283222</v>
      </c>
      <c r="D105" s="24">
        <f t="shared" si="13"/>
        <v>1.217399054365377</v>
      </c>
      <c r="E105" s="24">
        <f t="shared" si="13"/>
        <v>2.4500845346509319</v>
      </c>
      <c r="F105" s="24">
        <f t="shared" si="13"/>
        <v>5.0494478220518895</v>
      </c>
      <c r="G105" s="24">
        <f t="shared" si="13"/>
        <v>1.8234022705841118</v>
      </c>
      <c r="H105" s="24">
        <f t="shared" si="13"/>
        <v>1.9963113197232769</v>
      </c>
      <c r="I105" s="24">
        <f t="shared" si="13"/>
        <v>2.9947901806624158</v>
      </c>
      <c r="K105" s="10"/>
    </row>
    <row r="106" spans="1:38" ht="16">
      <c r="K106" s="10"/>
    </row>
    <row r="107" spans="1:38" ht="16">
      <c r="A107" s="131" t="s">
        <v>81</v>
      </c>
      <c r="B107" s="1">
        <v>8.1504702194357392</v>
      </c>
      <c r="C107" s="1">
        <v>15.987460815046999</v>
      </c>
      <c r="D107" s="1">
        <v>15.0470219435737</v>
      </c>
      <c r="E107" s="1">
        <v>13.7931034482759</v>
      </c>
      <c r="F107" s="1">
        <v>15.0470219435737</v>
      </c>
      <c r="G107" s="1">
        <v>11.912225705329201</v>
      </c>
      <c r="H107" s="1">
        <v>10.3448275862069</v>
      </c>
      <c r="I107" s="1">
        <v>9.7178683385579898</v>
      </c>
      <c r="K107" s="10"/>
      <c r="L107" s="26">
        <v>20.282920499770299</v>
      </c>
      <c r="M107" s="26">
        <v>0.36181207702580798</v>
      </c>
      <c r="N107" s="26">
        <v>15.944543275895199</v>
      </c>
      <c r="O107" s="26">
        <v>9.0466244110259803E-2</v>
      </c>
      <c r="P107" s="26">
        <v>21.960615148750598</v>
      </c>
      <c r="Q107" s="26">
        <v>1.5663173347296</v>
      </c>
      <c r="R107" s="26">
        <v>12.081456992792599</v>
      </c>
      <c r="S107" s="26">
        <v>2.6220041712906399</v>
      </c>
      <c r="T107" s="26">
        <v>19.321799955502701</v>
      </c>
      <c r="U107" s="26">
        <v>0.11201073322265</v>
      </c>
      <c r="V107" s="26">
        <v>0.60339683633329699</v>
      </c>
      <c r="W107" s="26">
        <v>5.0526567305763699</v>
      </c>
      <c r="X107" s="26">
        <v>36.227463775665498</v>
      </c>
      <c r="Y107" s="26">
        <v>23.888744560506002</v>
      </c>
      <c r="Z107" s="26">
        <v>39.681314686495597</v>
      </c>
      <c r="AA107" s="26">
        <v>0.20247697733291001</v>
      </c>
      <c r="AB107" s="26">
        <v>34.025261119585899</v>
      </c>
      <c r="AC107" s="26">
        <v>5.6560535669096703</v>
      </c>
      <c r="AD107" s="26">
        <v>1.51650764584584</v>
      </c>
      <c r="AE107" s="26">
        <v>6.0157246951563899</v>
      </c>
      <c r="AF107" s="26">
        <v>4.6077184487642002</v>
      </c>
      <c r="AG107" s="26">
        <v>7.36909581116028</v>
      </c>
      <c r="AH107" s="26">
        <v>56.059268851668399</v>
      </c>
      <c r="AI107" s="66">
        <v>0.72605175983890202</v>
      </c>
      <c r="AJ107" s="66">
        <v>14.253694998756099</v>
      </c>
      <c r="AK107" s="66">
        <v>166.53779544709801</v>
      </c>
      <c r="AL107" s="67">
        <v>139.25151863400799</v>
      </c>
    </row>
    <row r="108" spans="1:38" ht="16">
      <c r="A108" s="131"/>
      <c r="B108" s="1">
        <v>14.695340501792099</v>
      </c>
      <c r="C108" s="1">
        <v>23.655913978494599</v>
      </c>
      <c r="D108" s="1">
        <v>16.129032258064498</v>
      </c>
      <c r="E108" s="1">
        <v>13.9784946236559</v>
      </c>
      <c r="F108" s="1">
        <v>9.3189964157706093</v>
      </c>
      <c r="G108" s="1">
        <v>12.1863799283154</v>
      </c>
      <c r="H108" s="1">
        <v>4.6594982078853002</v>
      </c>
      <c r="I108" s="1">
        <v>5.3763440860215104</v>
      </c>
      <c r="K108" s="10"/>
      <c r="L108" s="18">
        <v>20.282920499770299</v>
      </c>
      <c r="M108" s="18">
        <v>0.36181207702580798</v>
      </c>
      <c r="N108" s="18">
        <v>15.944543275895199</v>
      </c>
      <c r="O108" s="18">
        <v>9.0466244110259803E-2</v>
      </c>
      <c r="P108" s="18">
        <v>21.960615148750598</v>
      </c>
      <c r="Q108" s="18">
        <v>1.5663173347296</v>
      </c>
      <c r="R108" s="18">
        <v>12.081456992792599</v>
      </c>
      <c r="S108" s="18">
        <v>2.6220041712906399</v>
      </c>
      <c r="T108" s="18">
        <v>19.321799955502701</v>
      </c>
      <c r="U108" s="18">
        <v>0.11201073322265</v>
      </c>
      <c r="V108" s="18">
        <v>0.60339683633329699</v>
      </c>
      <c r="W108" s="18">
        <v>5.0526567305763699</v>
      </c>
      <c r="X108" s="18">
        <v>36.227463775665498</v>
      </c>
      <c r="Y108" s="18">
        <v>23.888744560506002</v>
      </c>
      <c r="Z108" s="18">
        <v>39.681314686495597</v>
      </c>
      <c r="AA108" s="18">
        <v>0.20247697733291001</v>
      </c>
      <c r="AB108" s="18">
        <v>34.025261119585899</v>
      </c>
      <c r="AC108" s="18">
        <v>5.6560535669096703</v>
      </c>
      <c r="AD108" s="18">
        <v>1.51650764584584</v>
      </c>
      <c r="AE108" s="18">
        <v>6.0157246951563899</v>
      </c>
      <c r="AF108" s="18">
        <v>4.6077184487642002</v>
      </c>
      <c r="AG108" s="18">
        <v>7.36909581116028</v>
      </c>
      <c r="AH108" s="18">
        <v>56.059268851668399</v>
      </c>
      <c r="AI108" s="25">
        <v>0.72605175983890202</v>
      </c>
      <c r="AJ108" s="25">
        <v>14.253694998756099</v>
      </c>
      <c r="AK108" s="25">
        <v>166.53779544709801</v>
      </c>
      <c r="AL108" s="68">
        <v>139.25151863400799</v>
      </c>
    </row>
    <row r="109" spans="1:38" ht="16">
      <c r="A109" s="131"/>
      <c r="B109" s="1">
        <v>6.12244897959184</v>
      </c>
      <c r="C109" s="1">
        <v>16.618075801749299</v>
      </c>
      <c r="D109" s="1">
        <v>14.868804664722999</v>
      </c>
      <c r="E109" s="1">
        <v>11.3702623906706</v>
      </c>
      <c r="F109" s="1">
        <v>17.201166180758001</v>
      </c>
      <c r="G109" s="1">
        <v>12.8279883381924</v>
      </c>
      <c r="H109" s="1">
        <v>13.702623906705499</v>
      </c>
      <c r="I109" s="1">
        <v>7.2886297376093303</v>
      </c>
      <c r="K109" s="10"/>
      <c r="L109" s="18">
        <v>20.282920499770299</v>
      </c>
      <c r="M109" s="18">
        <v>0.36181207702580798</v>
      </c>
      <c r="N109" s="18">
        <v>15.944543275895199</v>
      </c>
      <c r="O109" s="18">
        <v>9.0466244110259803E-2</v>
      </c>
      <c r="P109" s="18">
        <v>21.960615148750598</v>
      </c>
      <c r="Q109" s="18">
        <v>1.5663173347296</v>
      </c>
      <c r="R109" s="18">
        <v>12.081456992792599</v>
      </c>
      <c r="S109" s="18">
        <v>2.6220041712906399</v>
      </c>
      <c r="T109" s="18">
        <v>19.321799955502701</v>
      </c>
      <c r="U109" s="18">
        <v>0.11201073322265</v>
      </c>
      <c r="V109" s="18">
        <v>0.60339683633329699</v>
      </c>
      <c r="W109" s="18">
        <v>5.0526567305763699</v>
      </c>
      <c r="X109" s="18">
        <v>36.227463775665498</v>
      </c>
      <c r="Y109" s="18">
        <v>23.888744560506002</v>
      </c>
      <c r="Z109" s="18">
        <v>39.681314686495597</v>
      </c>
      <c r="AA109" s="18">
        <v>0.20247697733291001</v>
      </c>
      <c r="AB109" s="18">
        <v>34.025261119585899</v>
      </c>
      <c r="AC109" s="18">
        <v>5.6560535669096703</v>
      </c>
      <c r="AD109" s="18">
        <v>1.51650764584584</v>
      </c>
      <c r="AE109" s="18">
        <v>6.0157246951563899</v>
      </c>
      <c r="AF109" s="18">
        <v>4.6077184487642002</v>
      </c>
      <c r="AG109" s="18">
        <v>7.36909581116028</v>
      </c>
      <c r="AH109" s="18">
        <v>56.059268851668399</v>
      </c>
      <c r="AI109" s="25">
        <v>0.72605175983890202</v>
      </c>
      <c r="AJ109" s="25">
        <v>14.253694998756099</v>
      </c>
      <c r="AK109" s="25">
        <v>166.53779544709801</v>
      </c>
      <c r="AL109" s="68">
        <v>139.25151863400799</v>
      </c>
    </row>
    <row r="110" spans="1:38" ht="16">
      <c r="A110" s="131"/>
      <c r="B110" s="1">
        <v>8.0310880829015492</v>
      </c>
      <c r="C110" s="1">
        <v>14.248704663212401</v>
      </c>
      <c r="D110" s="1">
        <v>7.5129533678756504</v>
      </c>
      <c r="E110" s="1">
        <v>16.839378238342</v>
      </c>
      <c r="F110" s="1">
        <v>25.906735751295301</v>
      </c>
      <c r="G110" s="1">
        <v>6.7357512953367902</v>
      </c>
      <c r="H110" s="1">
        <v>10.880829015544</v>
      </c>
      <c r="I110" s="1">
        <v>9.8445595854922292</v>
      </c>
      <c r="K110" s="10"/>
      <c r="L110" s="18">
        <v>20.282920499770299</v>
      </c>
      <c r="M110" s="18">
        <v>0.36181207702580798</v>
      </c>
      <c r="N110" s="18">
        <v>15.944543275895199</v>
      </c>
      <c r="O110" s="18">
        <v>9.0466244110259803E-2</v>
      </c>
      <c r="P110" s="18">
        <v>21.960615148750598</v>
      </c>
      <c r="Q110" s="18">
        <v>1.5663173347296</v>
      </c>
      <c r="R110" s="18">
        <v>12.081456992792599</v>
      </c>
      <c r="S110" s="18">
        <v>2.6220041712906399</v>
      </c>
      <c r="T110" s="18">
        <v>19.321799955502701</v>
      </c>
      <c r="U110" s="18">
        <v>0.11201073322265</v>
      </c>
      <c r="V110" s="18">
        <v>0.60339683633329699</v>
      </c>
      <c r="W110" s="18">
        <v>5.0526567305763699</v>
      </c>
      <c r="X110" s="18">
        <v>36.227463775665498</v>
      </c>
      <c r="Y110" s="18">
        <v>23.888744560506002</v>
      </c>
      <c r="Z110" s="18">
        <v>39.681314686495597</v>
      </c>
      <c r="AA110" s="18">
        <v>0.20247697733291001</v>
      </c>
      <c r="AB110" s="18">
        <v>34.025261119585899</v>
      </c>
      <c r="AC110" s="18">
        <v>5.6560535669096703</v>
      </c>
      <c r="AD110" s="18">
        <v>1.51650764584584</v>
      </c>
      <c r="AE110" s="18">
        <v>6.0157246951563899</v>
      </c>
      <c r="AF110" s="18">
        <v>4.6077184487642002</v>
      </c>
      <c r="AG110" s="18">
        <v>7.36909581116028</v>
      </c>
      <c r="AH110" s="18">
        <v>56.059268851668399</v>
      </c>
      <c r="AI110" s="25">
        <v>0.72605175983890202</v>
      </c>
      <c r="AJ110" s="25">
        <v>14.253694998756099</v>
      </c>
      <c r="AK110" s="25">
        <v>166.53779544709801</v>
      </c>
      <c r="AL110" s="68">
        <v>139.25151863400799</v>
      </c>
    </row>
    <row r="111" spans="1:38" ht="16">
      <c r="A111" s="131"/>
      <c r="B111" s="1">
        <v>7.9545454545454497</v>
      </c>
      <c r="C111" s="1">
        <v>13.068181818181801</v>
      </c>
      <c r="D111" s="1">
        <v>9.6590909090909101</v>
      </c>
      <c r="E111" s="1">
        <v>15.056818181818199</v>
      </c>
      <c r="F111" s="1">
        <v>27.840909090909101</v>
      </c>
      <c r="G111" s="1">
        <v>5.9659090909090899</v>
      </c>
      <c r="H111" s="1">
        <v>8.8068181818181799</v>
      </c>
      <c r="I111" s="1">
        <v>11.6477272727273</v>
      </c>
      <c r="K111" s="10"/>
      <c r="L111" s="18">
        <v>20.282920499770299</v>
      </c>
      <c r="M111" s="18">
        <v>0.36181207702580798</v>
      </c>
      <c r="N111" s="18">
        <v>15.944543275895199</v>
      </c>
      <c r="O111" s="18">
        <v>9.0466244110259803E-2</v>
      </c>
      <c r="P111" s="18">
        <v>21.960615148750598</v>
      </c>
      <c r="Q111" s="18">
        <v>1.5663173347296</v>
      </c>
      <c r="R111" s="18">
        <v>12.081456992792599</v>
      </c>
      <c r="S111" s="18">
        <v>2.6220041712906399</v>
      </c>
      <c r="T111" s="18">
        <v>19.321799955502701</v>
      </c>
      <c r="U111" s="18">
        <v>0.11201073322265</v>
      </c>
      <c r="V111" s="18">
        <v>0.60339683633329699</v>
      </c>
      <c r="W111" s="18">
        <v>5.0526567305763699</v>
      </c>
      <c r="X111" s="18">
        <v>36.227463775665498</v>
      </c>
      <c r="Y111" s="18">
        <v>23.888744560506002</v>
      </c>
      <c r="Z111" s="18">
        <v>39.681314686495597</v>
      </c>
      <c r="AA111" s="18">
        <v>0.20247697733291001</v>
      </c>
      <c r="AB111" s="18">
        <v>34.025261119585899</v>
      </c>
      <c r="AC111" s="18">
        <v>5.6560535669096703</v>
      </c>
      <c r="AD111" s="18">
        <v>1.51650764584584</v>
      </c>
      <c r="AE111" s="18">
        <v>6.0157246951563899</v>
      </c>
      <c r="AF111" s="18">
        <v>4.6077184487642002</v>
      </c>
      <c r="AG111" s="18">
        <v>7.36909581116028</v>
      </c>
      <c r="AH111" s="18">
        <v>56.059268851668399</v>
      </c>
      <c r="AI111" s="25">
        <v>0.72605175983890202</v>
      </c>
      <c r="AJ111" s="25">
        <v>14.253694998756099</v>
      </c>
      <c r="AK111" s="25">
        <v>166.53779544709801</v>
      </c>
      <c r="AL111" s="68">
        <v>139.25151863400799</v>
      </c>
    </row>
    <row r="112" spans="1:38" ht="16">
      <c r="A112" s="131"/>
      <c r="B112" s="1">
        <v>10</v>
      </c>
      <c r="C112" s="1">
        <v>12.285714285714301</v>
      </c>
      <c r="D112" s="1">
        <v>12</v>
      </c>
      <c r="E112" s="1">
        <v>11.1428571428571</v>
      </c>
      <c r="F112" s="1">
        <v>29.428571428571399</v>
      </c>
      <c r="G112" s="1">
        <v>7.1428571428571397</v>
      </c>
      <c r="H112" s="1">
        <v>10.285714285714301</v>
      </c>
      <c r="I112" s="1">
        <v>7.71428571428571</v>
      </c>
      <c r="K112" s="10"/>
      <c r="L112" s="18">
        <v>20.282920499770299</v>
      </c>
      <c r="M112" s="18">
        <v>0.36181207702580798</v>
      </c>
      <c r="N112" s="18">
        <v>15.944543275895199</v>
      </c>
      <c r="O112" s="18">
        <v>9.0466244110259803E-2</v>
      </c>
      <c r="P112" s="18">
        <v>21.960615148750598</v>
      </c>
      <c r="Q112" s="18">
        <v>1.5663173347296</v>
      </c>
      <c r="R112" s="18">
        <v>12.081456992792599</v>
      </c>
      <c r="S112" s="18">
        <v>2.6220041712906399</v>
      </c>
      <c r="T112" s="18">
        <v>19.321799955502701</v>
      </c>
      <c r="U112" s="18">
        <v>0.11201073322265</v>
      </c>
      <c r="V112" s="18">
        <v>0.60339683633329699</v>
      </c>
      <c r="W112" s="18">
        <v>5.0526567305763699</v>
      </c>
      <c r="X112" s="18">
        <v>36.227463775665498</v>
      </c>
      <c r="Y112" s="18">
        <v>23.888744560506002</v>
      </c>
      <c r="Z112" s="18">
        <v>39.681314686495597</v>
      </c>
      <c r="AA112" s="18">
        <v>0.20247697733291001</v>
      </c>
      <c r="AB112" s="18">
        <v>34.025261119585899</v>
      </c>
      <c r="AC112" s="18">
        <v>5.6560535669096703</v>
      </c>
      <c r="AD112" s="18">
        <v>1.51650764584584</v>
      </c>
      <c r="AE112" s="18">
        <v>6.0157246951563899</v>
      </c>
      <c r="AF112" s="18">
        <v>4.6077184487642002</v>
      </c>
      <c r="AG112" s="18">
        <v>7.36909581116028</v>
      </c>
      <c r="AH112" s="18">
        <v>56.059268851668399</v>
      </c>
      <c r="AI112" s="25">
        <v>0.72605175983890202</v>
      </c>
      <c r="AJ112" s="25">
        <v>14.253694998756099</v>
      </c>
      <c r="AK112" s="25">
        <v>166.53779544709801</v>
      </c>
      <c r="AL112" s="68">
        <v>139.25151863400799</v>
      </c>
    </row>
    <row r="113" spans="1:38" ht="16">
      <c r="A113" s="131"/>
      <c r="B113" s="1">
        <v>8.1967213114754092</v>
      </c>
      <c r="C113" s="1">
        <v>10.109289617486301</v>
      </c>
      <c r="D113" s="1">
        <v>9.8360655737704903</v>
      </c>
      <c r="E113" s="1">
        <v>14.7540983606557</v>
      </c>
      <c r="F113" s="1">
        <v>25.956284153005502</v>
      </c>
      <c r="G113" s="1">
        <v>9.2896174863388001</v>
      </c>
      <c r="H113" s="1">
        <v>9.2896174863388001</v>
      </c>
      <c r="I113" s="1">
        <v>12.568306010929</v>
      </c>
      <c r="K113" s="10"/>
      <c r="L113" s="18">
        <v>20.282920499770299</v>
      </c>
      <c r="M113" s="18">
        <v>0.36181207702580798</v>
      </c>
      <c r="N113" s="18">
        <v>15.944543275895199</v>
      </c>
      <c r="O113" s="18">
        <v>9.0466244110259803E-2</v>
      </c>
      <c r="P113" s="18">
        <v>21.960615148750598</v>
      </c>
      <c r="Q113" s="18">
        <v>1.5663173347296</v>
      </c>
      <c r="R113" s="18">
        <v>12.081456992792599</v>
      </c>
      <c r="S113" s="18">
        <v>2.6220041712906399</v>
      </c>
      <c r="T113" s="18">
        <v>19.321799955502701</v>
      </c>
      <c r="U113" s="18">
        <v>0.11201073322265</v>
      </c>
      <c r="V113" s="18">
        <v>0.60339683633329699</v>
      </c>
      <c r="W113" s="18">
        <v>5.0526567305763699</v>
      </c>
      <c r="X113" s="18">
        <v>36.227463775665498</v>
      </c>
      <c r="Y113" s="18">
        <v>23.888744560506002</v>
      </c>
      <c r="Z113" s="18">
        <v>39.681314686495597</v>
      </c>
      <c r="AA113" s="18">
        <v>0.20247697733291001</v>
      </c>
      <c r="AB113" s="18">
        <v>34.025261119585899</v>
      </c>
      <c r="AC113" s="18">
        <v>5.6560535669096703</v>
      </c>
      <c r="AD113" s="18">
        <v>1.51650764584584</v>
      </c>
      <c r="AE113" s="18">
        <v>6.0157246951563899</v>
      </c>
      <c r="AF113" s="18">
        <v>4.6077184487642002</v>
      </c>
      <c r="AG113" s="18">
        <v>7.36909581116028</v>
      </c>
      <c r="AH113" s="18">
        <v>56.059268851668399</v>
      </c>
      <c r="AI113" s="25">
        <v>0.72605175983890202</v>
      </c>
      <c r="AJ113" s="25">
        <v>14.253694998756099</v>
      </c>
      <c r="AK113" s="25">
        <v>166.53779544709801</v>
      </c>
      <c r="AL113" s="68">
        <v>139.25151863400799</v>
      </c>
    </row>
    <row r="114" spans="1:38" ht="16">
      <c r="A114" s="131"/>
      <c r="B114" s="1">
        <v>10.4651162790698</v>
      </c>
      <c r="C114" s="1">
        <v>13.662790697674399</v>
      </c>
      <c r="D114" s="1">
        <v>9.5930232558139501</v>
      </c>
      <c r="E114" s="1">
        <v>12.790697674418601</v>
      </c>
      <c r="F114" s="1">
        <v>22.9651162790698</v>
      </c>
      <c r="G114" s="1">
        <v>7.5581395348837201</v>
      </c>
      <c r="H114" s="1">
        <v>9.0116279069767398</v>
      </c>
      <c r="I114" s="1">
        <v>13.953488372093</v>
      </c>
      <c r="K114" s="10"/>
      <c r="L114" s="18">
        <v>20.282920499770299</v>
      </c>
      <c r="M114" s="18">
        <v>0.36181207702580798</v>
      </c>
      <c r="N114" s="18">
        <v>15.944543275895199</v>
      </c>
      <c r="O114" s="18">
        <v>9.0466244110259803E-2</v>
      </c>
      <c r="P114" s="18">
        <v>21.960615148750598</v>
      </c>
      <c r="Q114" s="18">
        <v>1.5663173347296</v>
      </c>
      <c r="R114" s="18">
        <v>12.081456992792599</v>
      </c>
      <c r="S114" s="18">
        <v>2.6220041712906399</v>
      </c>
      <c r="T114" s="18">
        <v>19.321799955502701</v>
      </c>
      <c r="U114" s="18">
        <v>0.11201073322265</v>
      </c>
      <c r="V114" s="18">
        <v>0.60339683633329699</v>
      </c>
      <c r="W114" s="18">
        <v>5.0526567305763699</v>
      </c>
      <c r="X114" s="18">
        <v>36.227463775665498</v>
      </c>
      <c r="Y114" s="18">
        <v>23.888744560506002</v>
      </c>
      <c r="Z114" s="18">
        <v>39.681314686495597</v>
      </c>
      <c r="AA114" s="18">
        <v>0.20247697733291001</v>
      </c>
      <c r="AB114" s="18">
        <v>34.025261119585899</v>
      </c>
      <c r="AC114" s="18">
        <v>5.6560535669096703</v>
      </c>
      <c r="AD114" s="18">
        <v>1.51650764584584</v>
      </c>
      <c r="AE114" s="18">
        <v>6.0157246951563899</v>
      </c>
      <c r="AF114" s="18">
        <v>4.6077184487642002</v>
      </c>
      <c r="AG114" s="18">
        <v>7.36909581116028</v>
      </c>
      <c r="AH114" s="18">
        <v>56.059268851668399</v>
      </c>
      <c r="AI114" s="25">
        <v>0.72605175983890202</v>
      </c>
      <c r="AJ114" s="25">
        <v>14.253694998756099</v>
      </c>
      <c r="AK114" s="25">
        <v>166.53779544709801</v>
      </c>
      <c r="AL114" s="68">
        <v>139.25151863400799</v>
      </c>
    </row>
    <row r="115" spans="1:38" ht="17" thickBot="1">
      <c r="A115" s="131"/>
      <c r="B115" s="1">
        <v>8.6956521739130395</v>
      </c>
      <c r="C115" s="1">
        <v>15.8385093167702</v>
      </c>
      <c r="D115" s="1">
        <v>9.00621118012422</v>
      </c>
      <c r="E115" s="1">
        <v>17.0807453416149</v>
      </c>
      <c r="F115" s="1">
        <v>25.776397515527901</v>
      </c>
      <c r="G115" s="1">
        <v>5.9006211180124204</v>
      </c>
      <c r="H115" s="1">
        <v>8.6956521739130395</v>
      </c>
      <c r="I115" s="1">
        <v>9.00621118012422</v>
      </c>
      <c r="K115" s="10"/>
      <c r="L115" s="21">
        <v>20.282920499770299</v>
      </c>
      <c r="M115" s="21">
        <v>0.36181207702580798</v>
      </c>
      <c r="N115" s="21">
        <v>15.944543275895199</v>
      </c>
      <c r="O115" s="21">
        <v>9.0466244110259803E-2</v>
      </c>
      <c r="P115" s="21">
        <v>21.960615148750598</v>
      </c>
      <c r="Q115" s="21">
        <v>1.5663173347296</v>
      </c>
      <c r="R115" s="21">
        <v>12.081456992792599</v>
      </c>
      <c r="S115" s="21">
        <v>2.6220041712906399</v>
      </c>
      <c r="T115" s="21">
        <v>19.321799955502701</v>
      </c>
      <c r="U115" s="21">
        <v>0.11201073322265</v>
      </c>
      <c r="V115" s="21">
        <v>0.60339683633329699</v>
      </c>
      <c r="W115" s="21">
        <v>5.0526567305763699</v>
      </c>
      <c r="X115" s="21">
        <v>36.227463775665498</v>
      </c>
      <c r="Y115" s="21">
        <v>23.888744560506002</v>
      </c>
      <c r="Z115" s="21">
        <v>39.681314686495597</v>
      </c>
      <c r="AA115" s="21">
        <v>0.20247697733291001</v>
      </c>
      <c r="AB115" s="21">
        <v>34.025261119585899</v>
      </c>
      <c r="AC115" s="21">
        <v>5.6560535669096703</v>
      </c>
      <c r="AD115" s="21">
        <v>1.51650764584584</v>
      </c>
      <c r="AE115" s="21">
        <v>6.0157246951563899</v>
      </c>
      <c r="AF115" s="21">
        <v>4.6077184487642002</v>
      </c>
      <c r="AG115" s="21">
        <v>7.36909581116028</v>
      </c>
      <c r="AH115" s="21">
        <v>56.059268851668399</v>
      </c>
      <c r="AI115" s="71">
        <v>0.72605175983890202</v>
      </c>
      <c r="AJ115" s="71">
        <v>14.253694998756099</v>
      </c>
      <c r="AK115" s="71">
        <v>166.53779544709801</v>
      </c>
      <c r="AL115" s="72">
        <v>139.25151863400799</v>
      </c>
    </row>
    <row r="116" spans="1:38" ht="16">
      <c r="A116" s="23" t="s">
        <v>38</v>
      </c>
      <c r="B116" s="24">
        <f t="shared" ref="B116:I116" si="14">AVERAGE(B107:B115)</f>
        <v>9.1457092225249905</v>
      </c>
      <c r="C116" s="24">
        <f t="shared" si="14"/>
        <v>15.052737888258921</v>
      </c>
      <c r="D116" s="24">
        <f t="shared" si="14"/>
        <v>11.516911461448492</v>
      </c>
      <c r="E116" s="24">
        <f t="shared" si="14"/>
        <v>14.089606155812099</v>
      </c>
      <c r="F116" s="24">
        <f t="shared" si="14"/>
        <v>22.160133195386813</v>
      </c>
      <c r="G116" s="24">
        <f t="shared" si="14"/>
        <v>8.8354988489083297</v>
      </c>
      <c r="H116" s="24">
        <f t="shared" si="14"/>
        <v>9.5196898612336405</v>
      </c>
      <c r="I116" s="24">
        <f t="shared" si="14"/>
        <v>9.6797133664267001</v>
      </c>
      <c r="K116" s="10"/>
    </row>
    <row r="117" spans="1:38" ht="16">
      <c r="A117" s="2" t="s">
        <v>39</v>
      </c>
      <c r="B117" s="24">
        <f t="shared" ref="B117:I117" si="15">STDEV(B107:B115)</f>
        <v>2.4280660778769909</v>
      </c>
      <c r="C117" s="24">
        <f t="shared" si="15"/>
        <v>3.8171823893491443</v>
      </c>
      <c r="D117" s="24">
        <f t="shared" si="15"/>
        <v>3.1127817761855097</v>
      </c>
      <c r="E117" s="24">
        <f t="shared" si="15"/>
        <v>2.1139652391244117</v>
      </c>
      <c r="F117" s="24">
        <f t="shared" si="15"/>
        <v>6.7764026837026154</v>
      </c>
      <c r="G117" s="24">
        <f t="shared" si="15"/>
        <v>2.7971977817473217</v>
      </c>
      <c r="H117" s="24">
        <f t="shared" si="15"/>
        <v>2.3910518084622931</v>
      </c>
      <c r="I117" s="24">
        <f t="shared" si="15"/>
        <v>2.7171586310990801</v>
      </c>
      <c r="K117" s="10"/>
    </row>
    <row r="118" spans="1:38" ht="17" thickBot="1">
      <c r="K118" s="10"/>
    </row>
    <row r="119" spans="1:38" ht="16">
      <c r="A119" s="131" t="s">
        <v>82</v>
      </c>
      <c r="B119">
        <v>6.8100358422939102</v>
      </c>
      <c r="C119">
        <v>12.9032258064516</v>
      </c>
      <c r="D119">
        <v>17.204301075268798</v>
      </c>
      <c r="E119">
        <v>12.1863799283154</v>
      </c>
      <c r="F119">
        <v>15.412186379928301</v>
      </c>
      <c r="G119">
        <v>12.9032258064516</v>
      </c>
      <c r="H119">
        <v>12.9032258064516</v>
      </c>
      <c r="I119">
        <v>9.67741935483871</v>
      </c>
      <c r="K119" s="10"/>
      <c r="L119" s="26">
        <v>23.468082221363701</v>
      </c>
      <c r="M119" s="26">
        <v>0.24214310610857101</v>
      </c>
      <c r="N119" s="26">
        <v>18.751646814806001</v>
      </c>
      <c r="O119" s="26">
        <v>6.5140059065530706E-2</v>
      </c>
      <c r="P119" s="26">
        <v>16.638051582396301</v>
      </c>
      <c r="Q119" s="26">
        <v>1.1981916901021901</v>
      </c>
      <c r="R119" s="26">
        <v>12.6758017342719</v>
      </c>
      <c r="S119" s="26">
        <v>2.3196286375622601</v>
      </c>
      <c r="T119" s="26">
        <v>18.581790288297501</v>
      </c>
      <c r="U119" s="26">
        <v>6.0437762022003703E-2</v>
      </c>
      <c r="V119" s="26">
        <v>0.36100668661728302</v>
      </c>
      <c r="W119" s="26">
        <v>5.6380794173867699</v>
      </c>
      <c r="X119" s="26">
        <v>42.219729036169703</v>
      </c>
      <c r="Y119" s="26">
        <v>18.0783863786071</v>
      </c>
      <c r="Z119" s="26">
        <v>39.576306764135701</v>
      </c>
      <c r="AA119" s="26">
        <v>0.12557782108753399</v>
      </c>
      <c r="AB119" s="26">
        <v>33.577220660131601</v>
      </c>
      <c r="AC119" s="26">
        <v>5.99908610400405</v>
      </c>
      <c r="AD119" s="26">
        <v>2.3353704336206702</v>
      </c>
      <c r="AE119" s="26">
        <v>5.5970559645277902</v>
      </c>
      <c r="AF119" s="26">
        <v>5.4645823598699401</v>
      </c>
      <c r="AG119" s="26">
        <v>8.0106746344645003</v>
      </c>
      <c r="AH119" s="26">
        <v>96.918234008451094</v>
      </c>
      <c r="AI119" s="66">
        <v>1.1270338189506499</v>
      </c>
      <c r="AJ119" s="66">
        <v>15.1582767430953</v>
      </c>
      <c r="AK119" s="66">
        <v>160.34954685043499</v>
      </c>
      <c r="AL119" s="67">
        <v>139.36485528084901</v>
      </c>
    </row>
    <row r="120" spans="1:38" ht="16">
      <c r="A120" s="131"/>
      <c r="B120">
        <v>11.070110701107</v>
      </c>
      <c r="C120">
        <v>14.0221402214022</v>
      </c>
      <c r="D120">
        <v>12.546125461254601</v>
      </c>
      <c r="E120">
        <v>18.819188191881899</v>
      </c>
      <c r="F120">
        <v>19.557195571955699</v>
      </c>
      <c r="G120">
        <v>7.7490774907749103</v>
      </c>
      <c r="H120">
        <v>8.4870848708487099</v>
      </c>
      <c r="I120">
        <v>7.7490774907749103</v>
      </c>
      <c r="K120" s="10"/>
      <c r="L120" s="18">
        <v>23.468082221363701</v>
      </c>
      <c r="M120" s="18">
        <v>0.24214310610857101</v>
      </c>
      <c r="N120" s="18">
        <v>18.751646814806001</v>
      </c>
      <c r="O120" s="18">
        <v>6.5140059065530706E-2</v>
      </c>
      <c r="P120" s="18">
        <v>16.638051582396301</v>
      </c>
      <c r="Q120" s="18">
        <v>1.1981916901021901</v>
      </c>
      <c r="R120" s="18">
        <v>12.6758017342719</v>
      </c>
      <c r="S120" s="18">
        <v>2.3196286375622601</v>
      </c>
      <c r="T120" s="18">
        <v>18.581790288297501</v>
      </c>
      <c r="U120" s="18">
        <v>6.0437762022003703E-2</v>
      </c>
      <c r="V120" s="18">
        <v>0.36100668661728302</v>
      </c>
      <c r="W120" s="18">
        <v>5.6380794173867699</v>
      </c>
      <c r="X120" s="18">
        <v>42.219729036169703</v>
      </c>
      <c r="Y120" s="18">
        <v>18.0783863786071</v>
      </c>
      <c r="Z120" s="18">
        <v>39.576306764135701</v>
      </c>
      <c r="AA120" s="18">
        <v>0.12557782108753399</v>
      </c>
      <c r="AB120" s="18">
        <v>33.577220660131601</v>
      </c>
      <c r="AC120" s="18">
        <v>5.99908610400405</v>
      </c>
      <c r="AD120" s="18">
        <v>2.3353704336206702</v>
      </c>
      <c r="AE120" s="18">
        <v>5.5970559645277902</v>
      </c>
      <c r="AF120" s="18">
        <v>5.4645823598699401</v>
      </c>
      <c r="AG120" s="18">
        <v>8.0106746344645003</v>
      </c>
      <c r="AH120" s="18">
        <v>96.918234008451094</v>
      </c>
      <c r="AI120" s="25">
        <v>1.1270338189506499</v>
      </c>
      <c r="AJ120" s="25">
        <v>15.1582767430953</v>
      </c>
      <c r="AK120" s="25">
        <v>160.34954685043499</v>
      </c>
      <c r="AL120" s="68">
        <v>139.36485528084901</v>
      </c>
    </row>
    <row r="121" spans="1:38" ht="16">
      <c r="A121" s="131"/>
      <c r="B121">
        <v>7.0707070707070701</v>
      </c>
      <c r="C121">
        <v>11.4478114478114</v>
      </c>
      <c r="D121">
        <v>12.794612794612799</v>
      </c>
      <c r="E121">
        <v>12.1212121212121</v>
      </c>
      <c r="F121">
        <v>16.835016835016798</v>
      </c>
      <c r="G121">
        <v>12.457912457912499</v>
      </c>
      <c r="H121">
        <v>14.814814814814801</v>
      </c>
      <c r="I121">
        <v>12.457912457912499</v>
      </c>
      <c r="K121" s="10"/>
      <c r="L121" s="18">
        <v>23.468082221363701</v>
      </c>
      <c r="M121" s="18">
        <v>0.24214310610857101</v>
      </c>
      <c r="N121" s="18">
        <v>18.751646814806001</v>
      </c>
      <c r="O121" s="18">
        <v>6.5140059065530706E-2</v>
      </c>
      <c r="P121" s="18">
        <v>16.638051582396301</v>
      </c>
      <c r="Q121" s="18">
        <v>1.1981916901021901</v>
      </c>
      <c r="R121" s="18">
        <v>12.6758017342719</v>
      </c>
      <c r="S121" s="18">
        <v>2.3196286375622601</v>
      </c>
      <c r="T121" s="18">
        <v>18.581790288297501</v>
      </c>
      <c r="U121" s="18">
        <v>6.0437762022003703E-2</v>
      </c>
      <c r="V121" s="18">
        <v>0.36100668661728302</v>
      </c>
      <c r="W121" s="18">
        <v>5.6380794173867699</v>
      </c>
      <c r="X121" s="18">
        <v>42.219729036169703</v>
      </c>
      <c r="Y121" s="18">
        <v>18.0783863786071</v>
      </c>
      <c r="Z121" s="18">
        <v>39.576306764135701</v>
      </c>
      <c r="AA121" s="18">
        <v>0.12557782108753399</v>
      </c>
      <c r="AB121" s="18">
        <v>33.577220660131601</v>
      </c>
      <c r="AC121" s="18">
        <v>5.99908610400405</v>
      </c>
      <c r="AD121" s="18">
        <v>2.3353704336206702</v>
      </c>
      <c r="AE121" s="18">
        <v>5.5970559645277902</v>
      </c>
      <c r="AF121" s="18">
        <v>5.4645823598699401</v>
      </c>
      <c r="AG121" s="18">
        <v>8.0106746344645003</v>
      </c>
      <c r="AH121" s="18">
        <v>96.918234008451094</v>
      </c>
      <c r="AI121" s="25">
        <v>1.1270338189506499</v>
      </c>
      <c r="AJ121" s="25">
        <v>15.1582767430953</v>
      </c>
      <c r="AK121" s="25">
        <v>160.34954685043499</v>
      </c>
      <c r="AL121" s="68">
        <v>139.36485528084901</v>
      </c>
    </row>
    <row r="122" spans="1:38" ht="16">
      <c r="A122" s="131"/>
      <c r="B122">
        <v>10.6109324758842</v>
      </c>
      <c r="C122">
        <v>16.0771704180064</v>
      </c>
      <c r="D122">
        <v>12.8617363344051</v>
      </c>
      <c r="E122">
        <v>22.8295819935691</v>
      </c>
      <c r="F122">
        <v>12.2186495176849</v>
      </c>
      <c r="G122">
        <v>11.2540192926045</v>
      </c>
      <c r="H122">
        <v>6.7524115755627001</v>
      </c>
      <c r="I122">
        <v>7.3954983922829598</v>
      </c>
      <c r="K122" s="10"/>
      <c r="L122" s="18">
        <v>23.468082221363701</v>
      </c>
      <c r="M122" s="18">
        <v>0.24214310610857101</v>
      </c>
      <c r="N122" s="18">
        <v>18.751646814806001</v>
      </c>
      <c r="O122" s="18">
        <v>6.5140059065530706E-2</v>
      </c>
      <c r="P122" s="18">
        <v>16.638051582396301</v>
      </c>
      <c r="Q122" s="18">
        <v>1.1981916901021901</v>
      </c>
      <c r="R122" s="18">
        <v>12.6758017342719</v>
      </c>
      <c r="S122" s="18">
        <v>2.3196286375622601</v>
      </c>
      <c r="T122" s="18">
        <v>18.581790288297501</v>
      </c>
      <c r="U122" s="18">
        <v>6.0437762022003703E-2</v>
      </c>
      <c r="V122" s="18">
        <v>0.36100668661728302</v>
      </c>
      <c r="W122" s="18">
        <v>5.6380794173867699</v>
      </c>
      <c r="X122" s="18">
        <v>42.219729036169703</v>
      </c>
      <c r="Y122" s="18">
        <v>18.0783863786071</v>
      </c>
      <c r="Z122" s="18">
        <v>39.576306764135701</v>
      </c>
      <c r="AA122" s="18">
        <v>0.12557782108753399</v>
      </c>
      <c r="AB122" s="18">
        <v>33.577220660131601</v>
      </c>
      <c r="AC122" s="18">
        <v>5.99908610400405</v>
      </c>
      <c r="AD122" s="18">
        <v>2.3353704336206702</v>
      </c>
      <c r="AE122" s="18">
        <v>5.5970559645277902</v>
      </c>
      <c r="AF122" s="18">
        <v>5.4645823598699401</v>
      </c>
      <c r="AG122" s="18">
        <v>8.0106746344645003</v>
      </c>
      <c r="AH122" s="18">
        <v>96.918234008451094</v>
      </c>
      <c r="AI122" s="25">
        <v>1.1270338189506499</v>
      </c>
      <c r="AJ122" s="25">
        <v>15.1582767430953</v>
      </c>
      <c r="AK122" s="25">
        <v>160.34954685043499</v>
      </c>
      <c r="AL122" s="68">
        <v>139.36485528084901</v>
      </c>
    </row>
    <row r="123" spans="1:38" ht="16">
      <c r="A123" s="131"/>
      <c r="B123">
        <v>10.9467455621302</v>
      </c>
      <c r="C123">
        <v>19.526627218934902</v>
      </c>
      <c r="D123">
        <v>8.8757396449704107</v>
      </c>
      <c r="E123">
        <v>19.230769230769202</v>
      </c>
      <c r="F123">
        <v>15.088757396449701</v>
      </c>
      <c r="G123">
        <v>10.6508875739645</v>
      </c>
      <c r="H123">
        <v>7.9881656804733696</v>
      </c>
      <c r="I123">
        <v>7.6923076923076898</v>
      </c>
      <c r="K123" s="10"/>
      <c r="L123" s="18">
        <v>23.468082221363701</v>
      </c>
      <c r="M123" s="18">
        <v>0.24214310610857101</v>
      </c>
      <c r="N123" s="18">
        <v>18.751646814806001</v>
      </c>
      <c r="O123" s="18">
        <v>6.5140059065530706E-2</v>
      </c>
      <c r="P123" s="18">
        <v>16.638051582396301</v>
      </c>
      <c r="Q123" s="18">
        <v>1.1981916901021901</v>
      </c>
      <c r="R123" s="18">
        <v>12.6758017342719</v>
      </c>
      <c r="S123" s="18">
        <v>2.3196286375622601</v>
      </c>
      <c r="T123" s="18">
        <v>18.581790288297501</v>
      </c>
      <c r="U123" s="18">
        <v>6.0437762022003703E-2</v>
      </c>
      <c r="V123" s="18">
        <v>0.36100668661728302</v>
      </c>
      <c r="W123" s="18">
        <v>5.6380794173867699</v>
      </c>
      <c r="X123" s="18">
        <v>42.219729036169703</v>
      </c>
      <c r="Y123" s="18">
        <v>18.0783863786071</v>
      </c>
      <c r="Z123" s="18">
        <v>39.576306764135701</v>
      </c>
      <c r="AA123" s="18">
        <v>0.12557782108753399</v>
      </c>
      <c r="AB123" s="18">
        <v>33.577220660131601</v>
      </c>
      <c r="AC123" s="18">
        <v>5.99908610400405</v>
      </c>
      <c r="AD123" s="18">
        <v>2.3353704336206702</v>
      </c>
      <c r="AE123" s="18">
        <v>5.5970559645277902</v>
      </c>
      <c r="AF123" s="18">
        <v>5.4645823598699401</v>
      </c>
      <c r="AG123" s="18">
        <v>8.0106746344645003</v>
      </c>
      <c r="AH123" s="18">
        <v>96.918234008451094</v>
      </c>
      <c r="AI123" s="25">
        <v>1.1270338189506499</v>
      </c>
      <c r="AJ123" s="25">
        <v>15.1582767430953</v>
      </c>
      <c r="AK123" s="25">
        <v>160.34954685043499</v>
      </c>
      <c r="AL123" s="68">
        <v>139.36485528084901</v>
      </c>
    </row>
    <row r="124" spans="1:38" ht="16">
      <c r="A124" s="131"/>
      <c r="B124">
        <v>14.007782101167299</v>
      </c>
      <c r="C124">
        <v>16.731517509727599</v>
      </c>
      <c r="D124">
        <v>12.4513618677043</v>
      </c>
      <c r="E124">
        <v>20.622568093385201</v>
      </c>
      <c r="F124">
        <v>13.6186770428016</v>
      </c>
      <c r="G124">
        <v>10.505836575875501</v>
      </c>
      <c r="H124">
        <v>6.6147859922179002</v>
      </c>
      <c r="I124">
        <v>5.4474708171206201</v>
      </c>
      <c r="K124" s="10"/>
      <c r="L124" s="18">
        <v>23.468082221363701</v>
      </c>
      <c r="M124" s="18">
        <v>0.24214310610857101</v>
      </c>
      <c r="N124" s="18">
        <v>18.751646814806001</v>
      </c>
      <c r="O124" s="18">
        <v>6.5140059065530706E-2</v>
      </c>
      <c r="P124" s="18">
        <v>16.638051582396301</v>
      </c>
      <c r="Q124" s="18">
        <v>1.1981916901021901</v>
      </c>
      <c r="R124" s="18">
        <v>12.6758017342719</v>
      </c>
      <c r="S124" s="18">
        <v>2.3196286375622601</v>
      </c>
      <c r="T124" s="18">
        <v>18.581790288297501</v>
      </c>
      <c r="U124" s="18">
        <v>6.0437762022003703E-2</v>
      </c>
      <c r="V124" s="18">
        <v>0.36100668661728302</v>
      </c>
      <c r="W124" s="18">
        <v>5.6380794173867699</v>
      </c>
      <c r="X124" s="18">
        <v>42.219729036169703</v>
      </c>
      <c r="Y124" s="18">
        <v>18.0783863786071</v>
      </c>
      <c r="Z124" s="18">
        <v>39.576306764135701</v>
      </c>
      <c r="AA124" s="18">
        <v>0.12557782108753399</v>
      </c>
      <c r="AB124" s="18">
        <v>33.577220660131601</v>
      </c>
      <c r="AC124" s="18">
        <v>5.99908610400405</v>
      </c>
      <c r="AD124" s="18">
        <v>2.3353704336206702</v>
      </c>
      <c r="AE124" s="18">
        <v>5.5970559645277902</v>
      </c>
      <c r="AF124" s="18">
        <v>5.4645823598699401</v>
      </c>
      <c r="AG124" s="18">
        <v>8.0106746344645003</v>
      </c>
      <c r="AH124" s="18">
        <v>96.918234008451094</v>
      </c>
      <c r="AI124" s="25">
        <v>1.1270338189506499</v>
      </c>
      <c r="AJ124" s="25">
        <v>15.1582767430953</v>
      </c>
      <c r="AK124" s="25">
        <v>160.34954685043499</v>
      </c>
      <c r="AL124" s="68">
        <v>139.36485528084901</v>
      </c>
    </row>
    <row r="125" spans="1:38" ht="16">
      <c r="A125" s="131"/>
      <c r="B125">
        <v>7.7380952380952399</v>
      </c>
      <c r="C125">
        <v>8.9285714285714306</v>
      </c>
      <c r="D125">
        <v>8.6309523809523796</v>
      </c>
      <c r="E125">
        <v>14.5833333333333</v>
      </c>
      <c r="F125">
        <v>24.1071428571429</v>
      </c>
      <c r="G125">
        <v>15.773809523809501</v>
      </c>
      <c r="H125">
        <v>9.8214285714285694</v>
      </c>
      <c r="I125">
        <v>10.4166666666667</v>
      </c>
      <c r="K125" s="10"/>
      <c r="L125" s="18">
        <v>23.468082221363701</v>
      </c>
      <c r="M125" s="18">
        <v>0.24214310610857101</v>
      </c>
      <c r="N125" s="18">
        <v>18.751646814806001</v>
      </c>
      <c r="O125" s="18">
        <v>6.5140059065530706E-2</v>
      </c>
      <c r="P125" s="18">
        <v>16.638051582396301</v>
      </c>
      <c r="Q125" s="18">
        <v>1.1981916901021901</v>
      </c>
      <c r="R125" s="18">
        <v>12.6758017342719</v>
      </c>
      <c r="S125" s="18">
        <v>2.3196286375622601</v>
      </c>
      <c r="T125" s="18">
        <v>18.581790288297501</v>
      </c>
      <c r="U125" s="18">
        <v>6.0437762022003703E-2</v>
      </c>
      <c r="V125" s="18">
        <v>0.36100668661728302</v>
      </c>
      <c r="W125" s="18">
        <v>5.6380794173867699</v>
      </c>
      <c r="X125" s="18">
        <v>42.219729036169703</v>
      </c>
      <c r="Y125" s="18">
        <v>18.0783863786071</v>
      </c>
      <c r="Z125" s="18">
        <v>39.576306764135701</v>
      </c>
      <c r="AA125" s="18">
        <v>0.12557782108753399</v>
      </c>
      <c r="AB125" s="18">
        <v>33.577220660131601</v>
      </c>
      <c r="AC125" s="18">
        <v>5.99908610400405</v>
      </c>
      <c r="AD125" s="18">
        <v>2.3353704336206702</v>
      </c>
      <c r="AE125" s="18">
        <v>5.5970559645277902</v>
      </c>
      <c r="AF125" s="18">
        <v>5.4645823598699401</v>
      </c>
      <c r="AG125" s="18">
        <v>8.0106746344645003</v>
      </c>
      <c r="AH125" s="18">
        <v>96.918234008451094</v>
      </c>
      <c r="AI125" s="25">
        <v>1.1270338189506499</v>
      </c>
      <c r="AJ125" s="25">
        <v>15.1582767430953</v>
      </c>
      <c r="AK125" s="25">
        <v>160.34954685043499</v>
      </c>
      <c r="AL125" s="68">
        <v>139.36485528084901</v>
      </c>
    </row>
    <row r="126" spans="1:38" ht="16">
      <c r="A126" s="131"/>
      <c r="B126">
        <v>14.3312101910828</v>
      </c>
      <c r="C126">
        <v>15.286624203821701</v>
      </c>
      <c r="D126">
        <v>8.2802547770700592</v>
      </c>
      <c r="E126">
        <v>18.471337579617799</v>
      </c>
      <c r="F126">
        <v>14.6496815286624</v>
      </c>
      <c r="G126">
        <v>5.4140127388534998</v>
      </c>
      <c r="H126">
        <v>9.2356687898089191</v>
      </c>
      <c r="I126">
        <v>14.3312101910828</v>
      </c>
      <c r="K126" s="10"/>
      <c r="L126" s="18">
        <v>23.468082221363701</v>
      </c>
      <c r="M126" s="18">
        <v>0.24214310610857101</v>
      </c>
      <c r="N126" s="18">
        <v>18.751646814806001</v>
      </c>
      <c r="O126" s="18">
        <v>6.5140059065530706E-2</v>
      </c>
      <c r="P126" s="18">
        <v>16.638051582396301</v>
      </c>
      <c r="Q126" s="18">
        <v>1.1981916901021901</v>
      </c>
      <c r="R126" s="18">
        <v>12.6758017342719</v>
      </c>
      <c r="S126" s="18">
        <v>2.3196286375622601</v>
      </c>
      <c r="T126" s="18">
        <v>18.581790288297501</v>
      </c>
      <c r="U126" s="18">
        <v>6.0437762022003703E-2</v>
      </c>
      <c r="V126" s="18">
        <v>0.36100668661728302</v>
      </c>
      <c r="W126" s="18">
        <v>5.6380794173867699</v>
      </c>
      <c r="X126" s="18">
        <v>42.219729036169703</v>
      </c>
      <c r="Y126" s="18">
        <v>18.0783863786071</v>
      </c>
      <c r="Z126" s="18">
        <v>39.576306764135701</v>
      </c>
      <c r="AA126" s="18">
        <v>0.12557782108753399</v>
      </c>
      <c r="AB126" s="18">
        <v>33.577220660131601</v>
      </c>
      <c r="AC126" s="18">
        <v>5.99908610400405</v>
      </c>
      <c r="AD126" s="18">
        <v>2.3353704336206702</v>
      </c>
      <c r="AE126" s="18">
        <v>5.5970559645277902</v>
      </c>
      <c r="AF126" s="18">
        <v>5.4645823598699401</v>
      </c>
      <c r="AG126" s="18">
        <v>8.0106746344645003</v>
      </c>
      <c r="AH126" s="18">
        <v>96.918234008451094</v>
      </c>
      <c r="AI126" s="25">
        <v>1.1270338189506499</v>
      </c>
      <c r="AJ126" s="25">
        <v>15.1582767430953</v>
      </c>
      <c r="AK126" s="25">
        <v>160.34954685043499</v>
      </c>
      <c r="AL126" s="68">
        <v>139.36485528084901</v>
      </c>
    </row>
    <row r="127" spans="1:38" ht="17" thickBot="1">
      <c r="A127" s="131"/>
      <c r="B127">
        <v>7.6219512195121997</v>
      </c>
      <c r="C127">
        <v>9.4512195121951201</v>
      </c>
      <c r="D127">
        <v>9.4512195121951201</v>
      </c>
      <c r="E127">
        <v>16.768292682926798</v>
      </c>
      <c r="F127">
        <v>23.475609756097601</v>
      </c>
      <c r="G127">
        <v>13.4146341463415</v>
      </c>
      <c r="H127">
        <v>6.7073170731707297</v>
      </c>
      <c r="I127">
        <v>13.109756097561</v>
      </c>
      <c r="K127" s="10"/>
      <c r="L127" s="21">
        <v>23.468082221363701</v>
      </c>
      <c r="M127" s="21">
        <v>0.24214310610857101</v>
      </c>
      <c r="N127" s="21">
        <v>18.751646814806001</v>
      </c>
      <c r="O127" s="21">
        <v>6.5140059065530706E-2</v>
      </c>
      <c r="P127" s="21">
        <v>16.638051582396301</v>
      </c>
      <c r="Q127" s="21">
        <v>1.1981916901021901</v>
      </c>
      <c r="R127" s="21">
        <v>12.6758017342719</v>
      </c>
      <c r="S127" s="21">
        <v>2.3196286375622601</v>
      </c>
      <c r="T127" s="21">
        <v>18.581790288297501</v>
      </c>
      <c r="U127" s="21">
        <v>6.0437762022003703E-2</v>
      </c>
      <c r="V127" s="21">
        <v>0.36100668661728302</v>
      </c>
      <c r="W127" s="21">
        <v>5.6380794173867699</v>
      </c>
      <c r="X127" s="21">
        <v>42.219729036169703</v>
      </c>
      <c r="Y127" s="21">
        <v>18.0783863786071</v>
      </c>
      <c r="Z127" s="21">
        <v>39.576306764135701</v>
      </c>
      <c r="AA127" s="21">
        <v>0.12557782108753399</v>
      </c>
      <c r="AB127" s="21">
        <v>33.577220660131601</v>
      </c>
      <c r="AC127" s="21">
        <v>5.99908610400405</v>
      </c>
      <c r="AD127" s="21">
        <v>2.3353704336206702</v>
      </c>
      <c r="AE127" s="21">
        <v>5.5970559645277902</v>
      </c>
      <c r="AF127" s="21">
        <v>5.4645823598699401</v>
      </c>
      <c r="AG127" s="21">
        <v>8.0106746344645003</v>
      </c>
      <c r="AH127" s="21">
        <v>96.918234008451094</v>
      </c>
      <c r="AI127" s="71">
        <v>1.1270338189506499</v>
      </c>
      <c r="AJ127" s="71">
        <v>15.1582767430953</v>
      </c>
      <c r="AK127" s="71">
        <v>160.34954685043499</v>
      </c>
      <c r="AL127" s="72">
        <v>139.36485528084901</v>
      </c>
    </row>
    <row r="128" spans="1:38" ht="16">
      <c r="A128" s="23" t="s">
        <v>38</v>
      </c>
      <c r="B128" s="24">
        <f t="shared" ref="B128:I128" si="16">AVERAGE(B119:B127)</f>
        <v>10.023063377997769</v>
      </c>
      <c r="C128" s="24">
        <f t="shared" si="16"/>
        <v>13.819434196324707</v>
      </c>
      <c r="D128" s="24">
        <f t="shared" si="16"/>
        <v>11.455144872048173</v>
      </c>
      <c r="E128" s="24">
        <f t="shared" si="16"/>
        <v>17.292518128334532</v>
      </c>
      <c r="F128" s="24">
        <f t="shared" si="16"/>
        <v>17.218101876193327</v>
      </c>
      <c r="G128" s="24">
        <f t="shared" si="16"/>
        <v>11.124823956287557</v>
      </c>
      <c r="H128" s="24">
        <f t="shared" si="16"/>
        <v>9.2583225749752565</v>
      </c>
      <c r="I128" s="24">
        <f t="shared" si="16"/>
        <v>9.8085910178386548</v>
      </c>
      <c r="K128" s="10"/>
    </row>
    <row r="129" spans="1:38" ht="16">
      <c r="A129" s="2" t="s">
        <v>39</v>
      </c>
      <c r="B129" s="24">
        <f t="shared" ref="B129:I129" si="17">STDEV(B119:B127)</f>
        <v>2.8887621034931055</v>
      </c>
      <c r="C129" s="24">
        <f t="shared" si="17"/>
        <v>3.4965922863107974</v>
      </c>
      <c r="D129" s="24">
        <f t="shared" si="17"/>
        <v>2.9097507704770607</v>
      </c>
      <c r="E129" s="24">
        <f t="shared" si="17"/>
        <v>3.7022798861518988</v>
      </c>
      <c r="F129" s="24">
        <f t="shared" si="17"/>
        <v>4.2511176289521524</v>
      </c>
      <c r="G129" s="24">
        <f t="shared" si="17"/>
        <v>3.0909063612970051</v>
      </c>
      <c r="H129" s="24">
        <f t="shared" si="17"/>
        <v>2.8822980835601322</v>
      </c>
      <c r="I129" s="24">
        <f t="shared" si="17"/>
        <v>3.006665047631297</v>
      </c>
      <c r="K129" s="10"/>
    </row>
    <row r="130" spans="1:38" ht="17" thickBot="1">
      <c r="K130" s="10"/>
    </row>
    <row r="131" spans="1:38" ht="16">
      <c r="A131" s="131" t="s">
        <v>83</v>
      </c>
      <c r="B131" s="1">
        <v>15.5555555555556</v>
      </c>
      <c r="C131" s="1">
        <v>16.3888888888889</v>
      </c>
      <c r="D131" s="1">
        <v>10.5555555555556</v>
      </c>
      <c r="E131" s="1">
        <v>10.8333333333333</v>
      </c>
      <c r="F131" s="1">
        <v>16.9444444444444</v>
      </c>
      <c r="G131" s="1">
        <v>3.8888888888888902</v>
      </c>
      <c r="H131" s="1">
        <v>10.2777777777778</v>
      </c>
      <c r="I131" s="1">
        <v>15.5555555555556</v>
      </c>
      <c r="K131" s="10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66"/>
      <c r="AJ131" s="66"/>
      <c r="AK131" s="66"/>
      <c r="AL131" s="67"/>
    </row>
    <row r="132" spans="1:38" ht="16">
      <c r="A132" s="131"/>
      <c r="B132" s="1">
        <v>18.518518518518501</v>
      </c>
      <c r="C132" s="1">
        <v>15.8249158249158</v>
      </c>
      <c r="D132" s="1">
        <v>9.4276094276094309</v>
      </c>
      <c r="E132" s="1">
        <v>16.835016835016798</v>
      </c>
      <c r="F132" s="1">
        <v>18.181818181818201</v>
      </c>
      <c r="G132" s="1">
        <v>4.7138047138047101</v>
      </c>
      <c r="H132" s="1">
        <v>7.7441077441077404</v>
      </c>
      <c r="I132" s="1">
        <v>8.7542087542087508</v>
      </c>
      <c r="K132" s="10"/>
      <c r="L132" s="34">
        <v>22.485144436402098</v>
      </c>
      <c r="M132" s="34">
        <v>0.32201572106002502</v>
      </c>
      <c r="N132" s="34">
        <v>17.321128974482399</v>
      </c>
      <c r="O132" s="34">
        <v>9.6982861874465698E-2</v>
      </c>
      <c r="P132" s="34">
        <v>18.850387623024702</v>
      </c>
      <c r="Q132" s="34">
        <v>0.93831422605022996</v>
      </c>
      <c r="R132" s="34">
        <v>13.1643452754502</v>
      </c>
      <c r="S132" s="34">
        <v>2.2779053827053901</v>
      </c>
      <c r="T132" s="34">
        <v>18.016294928833101</v>
      </c>
      <c r="U132" s="34">
        <v>7.33438086486701E-2</v>
      </c>
      <c r="V132" s="34">
        <v>0.54090429201547496</v>
      </c>
      <c r="W132" s="34">
        <v>5.9132324694534102</v>
      </c>
      <c r="X132" s="34">
        <v>39.806273410884501</v>
      </c>
      <c r="Y132" s="34">
        <v>20.110717570134899</v>
      </c>
      <c r="Z132" s="34">
        <v>39.912682348457501</v>
      </c>
      <c r="AA132" s="34">
        <v>0.17032667052313599</v>
      </c>
      <c r="AB132" s="34">
        <v>33.458545586988599</v>
      </c>
      <c r="AC132" s="34">
        <v>6.45413676146888</v>
      </c>
      <c r="AD132" s="34">
        <v>1.97935619512643</v>
      </c>
      <c r="AE132" s="34">
        <v>5.1840465771868596</v>
      </c>
      <c r="AF132" s="34">
        <v>5.7791449001342396</v>
      </c>
      <c r="AG132" s="34">
        <v>7.9091498117607202</v>
      </c>
      <c r="AH132" s="34">
        <v>69.826231969000006</v>
      </c>
      <c r="AI132" s="60">
        <v>0.91887388847779805</v>
      </c>
      <c r="AJ132" s="61">
        <v>16.170641464587799</v>
      </c>
      <c r="AK132" s="60">
        <v>163.52222026128101</v>
      </c>
      <c r="AL132" s="62">
        <v>140.839389203167</v>
      </c>
    </row>
    <row r="133" spans="1:38" ht="16">
      <c r="A133" s="131"/>
      <c r="B133" s="1">
        <v>18.206521739130402</v>
      </c>
      <c r="C133" s="1">
        <v>13.8586956521739</v>
      </c>
      <c r="D133" s="1">
        <v>9.7826086956521703</v>
      </c>
      <c r="E133" s="1">
        <v>8.4239130434782599</v>
      </c>
      <c r="F133" s="1">
        <v>19.021739130434799</v>
      </c>
      <c r="G133" s="1">
        <v>4.6195652173913002</v>
      </c>
      <c r="H133" s="1">
        <v>11.413043478260899</v>
      </c>
      <c r="I133" s="1">
        <v>14.673913043478301</v>
      </c>
      <c r="K133" s="10"/>
      <c r="L133" s="34">
        <v>22.485144436402098</v>
      </c>
      <c r="M133" s="34">
        <v>0.32201572106002502</v>
      </c>
      <c r="N133" s="34">
        <v>17.321128974482399</v>
      </c>
      <c r="O133" s="34">
        <v>9.6982861874465698E-2</v>
      </c>
      <c r="P133" s="34">
        <v>18.850387623024702</v>
      </c>
      <c r="Q133" s="34">
        <v>0.93831422605022996</v>
      </c>
      <c r="R133" s="34">
        <v>13.1643452754502</v>
      </c>
      <c r="S133" s="34">
        <v>2.2779053827053901</v>
      </c>
      <c r="T133" s="34">
        <v>18.016294928833101</v>
      </c>
      <c r="U133" s="34">
        <v>7.33438086486701E-2</v>
      </c>
      <c r="V133" s="34">
        <v>0.54090429201547496</v>
      </c>
      <c r="W133" s="34">
        <v>5.9132324694534102</v>
      </c>
      <c r="X133" s="34">
        <v>39.806273410884501</v>
      </c>
      <c r="Y133" s="34">
        <v>20.110717570134899</v>
      </c>
      <c r="Z133" s="34">
        <v>39.912682348457501</v>
      </c>
      <c r="AA133" s="34">
        <v>0.17032667052313599</v>
      </c>
      <c r="AB133" s="34">
        <v>33.458545586988599</v>
      </c>
      <c r="AC133" s="34">
        <v>6.45413676146888</v>
      </c>
      <c r="AD133" s="34">
        <v>1.97935619512643</v>
      </c>
      <c r="AE133" s="34">
        <v>5.1840465771868596</v>
      </c>
      <c r="AF133" s="34">
        <v>5.7791449001342396</v>
      </c>
      <c r="AG133" s="34">
        <v>7.9091498117607202</v>
      </c>
      <c r="AH133" s="34">
        <v>69.826231969000006</v>
      </c>
      <c r="AI133" s="60">
        <v>0.91887388847779805</v>
      </c>
      <c r="AJ133" s="61">
        <v>16.170641464587799</v>
      </c>
      <c r="AK133" s="60">
        <v>163.52222026128101</v>
      </c>
      <c r="AL133" s="62">
        <v>140.839389203167</v>
      </c>
    </row>
    <row r="134" spans="1:38" ht="16">
      <c r="A134" s="131"/>
      <c r="B134" s="1">
        <v>12.4600638977636</v>
      </c>
      <c r="C134" s="1">
        <v>16.293929712460098</v>
      </c>
      <c r="D134" s="1">
        <v>13.0990415335463</v>
      </c>
      <c r="E134" s="1">
        <v>8.9456869009584707</v>
      </c>
      <c r="F134" s="1">
        <v>20.447284345047901</v>
      </c>
      <c r="G134" s="1">
        <v>2.8753993610223598</v>
      </c>
      <c r="H134" s="1">
        <v>9.5846645367412098</v>
      </c>
      <c r="I134" s="1">
        <v>16.293929712460098</v>
      </c>
      <c r="K134" s="10"/>
      <c r="L134" s="34">
        <v>22.485144436402098</v>
      </c>
      <c r="M134" s="34">
        <v>0.32201572106002502</v>
      </c>
      <c r="N134" s="34">
        <v>17.321128974482399</v>
      </c>
      <c r="O134" s="34">
        <v>9.6982861874465698E-2</v>
      </c>
      <c r="P134" s="34">
        <v>18.850387623024702</v>
      </c>
      <c r="Q134" s="34">
        <v>0.93831422605022996</v>
      </c>
      <c r="R134" s="34">
        <v>13.1643452754502</v>
      </c>
      <c r="S134" s="34">
        <v>2.2779053827053901</v>
      </c>
      <c r="T134" s="34">
        <v>18.016294928833101</v>
      </c>
      <c r="U134" s="34">
        <v>7.33438086486701E-2</v>
      </c>
      <c r="V134" s="34">
        <v>0.54090429201547496</v>
      </c>
      <c r="W134" s="34">
        <v>5.9132324694534102</v>
      </c>
      <c r="X134" s="34">
        <v>39.806273410884501</v>
      </c>
      <c r="Y134" s="34">
        <v>20.110717570134899</v>
      </c>
      <c r="Z134" s="34">
        <v>39.912682348457501</v>
      </c>
      <c r="AA134" s="34">
        <v>0.17032667052313599</v>
      </c>
      <c r="AB134" s="34">
        <v>33.458545586988599</v>
      </c>
      <c r="AC134" s="34">
        <v>6.45413676146888</v>
      </c>
      <c r="AD134" s="34">
        <v>1.97935619512643</v>
      </c>
      <c r="AE134" s="34">
        <v>5.1840465771868596</v>
      </c>
      <c r="AF134" s="34">
        <v>5.7791449001342396</v>
      </c>
      <c r="AG134" s="34">
        <v>7.9091498117607202</v>
      </c>
      <c r="AH134" s="34">
        <v>69.826231969000006</v>
      </c>
      <c r="AI134" s="60">
        <v>0.91887388847779805</v>
      </c>
      <c r="AJ134" s="61">
        <v>16.170641464587799</v>
      </c>
      <c r="AK134" s="60">
        <v>163.52222026128101</v>
      </c>
      <c r="AL134" s="62">
        <v>140.839389203167</v>
      </c>
    </row>
    <row r="135" spans="1:38" ht="16">
      <c r="A135" s="131"/>
      <c r="B135" s="1">
        <v>17.910447761194</v>
      </c>
      <c r="C135" s="1">
        <v>19.1044776119403</v>
      </c>
      <c r="D135" s="1">
        <v>9.8507462686567209</v>
      </c>
      <c r="E135" s="1">
        <v>11.044776119403</v>
      </c>
      <c r="F135" s="1">
        <v>17.0149253731343</v>
      </c>
      <c r="G135" s="1">
        <v>4.1791044776119399</v>
      </c>
      <c r="H135" s="1">
        <v>9.5522388059701502</v>
      </c>
      <c r="I135" s="1">
        <v>11.343283582089599</v>
      </c>
      <c r="K135" s="10"/>
      <c r="L135" s="34">
        <v>22.485144436402098</v>
      </c>
      <c r="M135" s="34">
        <v>0.32201572106002502</v>
      </c>
      <c r="N135" s="34">
        <v>17.321128974482399</v>
      </c>
      <c r="O135" s="34">
        <v>9.6982861874465698E-2</v>
      </c>
      <c r="P135" s="34">
        <v>18.850387623024702</v>
      </c>
      <c r="Q135" s="34">
        <v>0.93831422605022996</v>
      </c>
      <c r="R135" s="34">
        <v>13.1643452754502</v>
      </c>
      <c r="S135" s="34">
        <v>2.2779053827053901</v>
      </c>
      <c r="T135" s="34">
        <v>18.016294928833101</v>
      </c>
      <c r="U135" s="34">
        <v>7.33438086486701E-2</v>
      </c>
      <c r="V135" s="34">
        <v>0.54090429201547496</v>
      </c>
      <c r="W135" s="34">
        <v>5.9132324694534102</v>
      </c>
      <c r="X135" s="34">
        <v>39.806273410884501</v>
      </c>
      <c r="Y135" s="34">
        <v>20.110717570134899</v>
      </c>
      <c r="Z135" s="34">
        <v>39.912682348457501</v>
      </c>
      <c r="AA135" s="34">
        <v>0.17032667052313599</v>
      </c>
      <c r="AB135" s="34">
        <v>33.458545586988599</v>
      </c>
      <c r="AC135" s="34">
        <v>6.45413676146888</v>
      </c>
      <c r="AD135" s="34">
        <v>1.97935619512643</v>
      </c>
      <c r="AE135" s="34">
        <v>5.1840465771868596</v>
      </c>
      <c r="AF135" s="34">
        <v>5.7791449001342396</v>
      </c>
      <c r="AG135" s="34">
        <v>7.9091498117607202</v>
      </c>
      <c r="AH135" s="34">
        <v>69.826231969000006</v>
      </c>
      <c r="AI135" s="60">
        <v>0.91887388847779805</v>
      </c>
      <c r="AJ135" s="61">
        <v>16.170641464587799</v>
      </c>
      <c r="AK135" s="60">
        <v>163.52222026128101</v>
      </c>
      <c r="AL135" s="62">
        <v>140.839389203167</v>
      </c>
    </row>
    <row r="136" spans="1:38" ht="16">
      <c r="A136" s="131"/>
      <c r="B136" s="1">
        <v>12.894736842105299</v>
      </c>
      <c r="C136" s="1">
        <v>18.947368421052602</v>
      </c>
      <c r="D136" s="1">
        <v>11.0526315789474</v>
      </c>
      <c r="E136" s="1">
        <v>10.526315789473699</v>
      </c>
      <c r="F136" s="1">
        <v>22.6315789473684</v>
      </c>
      <c r="G136" s="1">
        <v>2.3684210526315801</v>
      </c>
      <c r="H136" s="1">
        <v>10.526315789473699</v>
      </c>
      <c r="I136" s="1">
        <v>11.0526315789474</v>
      </c>
      <c r="K136" s="10"/>
      <c r="L136" s="34">
        <v>22.485144436402098</v>
      </c>
      <c r="M136" s="34">
        <v>0.32201572106002502</v>
      </c>
      <c r="N136" s="34">
        <v>17.321128974482399</v>
      </c>
      <c r="O136" s="34">
        <v>9.6982861874465698E-2</v>
      </c>
      <c r="P136" s="34">
        <v>18.850387623024702</v>
      </c>
      <c r="Q136" s="34">
        <v>0.93831422605022996</v>
      </c>
      <c r="R136" s="34">
        <v>13.1643452754502</v>
      </c>
      <c r="S136" s="34">
        <v>2.2779053827053901</v>
      </c>
      <c r="T136" s="34">
        <v>18.016294928833101</v>
      </c>
      <c r="U136" s="34">
        <v>7.33438086486701E-2</v>
      </c>
      <c r="V136" s="34">
        <v>0.54090429201547496</v>
      </c>
      <c r="W136" s="34">
        <v>5.9132324694534102</v>
      </c>
      <c r="X136" s="34">
        <v>39.806273410884501</v>
      </c>
      <c r="Y136" s="34">
        <v>20.110717570134899</v>
      </c>
      <c r="Z136" s="34">
        <v>39.912682348457501</v>
      </c>
      <c r="AA136" s="34">
        <v>0.17032667052313599</v>
      </c>
      <c r="AB136" s="34">
        <v>33.458545586988599</v>
      </c>
      <c r="AC136" s="34">
        <v>6.45413676146888</v>
      </c>
      <c r="AD136" s="34">
        <v>1.97935619512643</v>
      </c>
      <c r="AE136" s="34">
        <v>5.1840465771868596</v>
      </c>
      <c r="AF136" s="34">
        <v>5.7791449001342396</v>
      </c>
      <c r="AG136" s="34">
        <v>7.9091498117607202</v>
      </c>
      <c r="AH136" s="34">
        <v>69.826231969000006</v>
      </c>
      <c r="AI136" s="60">
        <v>0.91887388847779805</v>
      </c>
      <c r="AJ136" s="61">
        <v>16.170641464587799</v>
      </c>
      <c r="AK136" s="60">
        <v>163.52222026128101</v>
      </c>
      <c r="AL136" s="62">
        <v>140.839389203167</v>
      </c>
    </row>
    <row r="137" spans="1:38" ht="16">
      <c r="A137" s="131"/>
      <c r="B137" s="1">
        <v>12.7450980392157</v>
      </c>
      <c r="C137" s="1">
        <v>14.0522875816993</v>
      </c>
      <c r="D137" s="1">
        <v>14.379084967320299</v>
      </c>
      <c r="E137" s="1">
        <v>8.4967320261437909</v>
      </c>
      <c r="F137" s="1">
        <v>20.915032679738601</v>
      </c>
      <c r="G137" s="1">
        <v>5.5555555555555598</v>
      </c>
      <c r="H137" s="1">
        <v>16.6666666666667</v>
      </c>
      <c r="I137" s="1">
        <v>7.18954248366013</v>
      </c>
      <c r="K137" s="10"/>
      <c r="L137" s="34">
        <v>22.485144436402098</v>
      </c>
      <c r="M137" s="34">
        <v>0.32201572106002502</v>
      </c>
      <c r="N137" s="34">
        <v>17.321128974482399</v>
      </c>
      <c r="O137" s="34">
        <v>9.6982861874465698E-2</v>
      </c>
      <c r="P137" s="34">
        <v>18.850387623024702</v>
      </c>
      <c r="Q137" s="34">
        <v>0.93831422605022996</v>
      </c>
      <c r="R137" s="34">
        <v>13.1643452754502</v>
      </c>
      <c r="S137" s="34">
        <v>2.2779053827053901</v>
      </c>
      <c r="T137" s="34">
        <v>18.016294928833101</v>
      </c>
      <c r="U137" s="34">
        <v>7.33438086486701E-2</v>
      </c>
      <c r="V137" s="34">
        <v>0.54090429201547496</v>
      </c>
      <c r="W137" s="34">
        <v>5.9132324694534102</v>
      </c>
      <c r="X137" s="34">
        <v>39.806273410884501</v>
      </c>
      <c r="Y137" s="34">
        <v>20.110717570134899</v>
      </c>
      <c r="Z137" s="34">
        <v>39.912682348457501</v>
      </c>
      <c r="AA137" s="34">
        <v>0.17032667052313599</v>
      </c>
      <c r="AB137" s="34">
        <v>33.458545586988599</v>
      </c>
      <c r="AC137" s="34">
        <v>6.45413676146888</v>
      </c>
      <c r="AD137" s="34">
        <v>1.97935619512643</v>
      </c>
      <c r="AE137" s="34">
        <v>5.1840465771868596</v>
      </c>
      <c r="AF137" s="34">
        <v>5.7791449001342396</v>
      </c>
      <c r="AG137" s="34">
        <v>7.9091498117607202</v>
      </c>
      <c r="AH137" s="34">
        <v>69.826231969000006</v>
      </c>
      <c r="AI137" s="60">
        <v>0.91887388847779805</v>
      </c>
      <c r="AJ137" s="61">
        <v>16.170641464587799</v>
      </c>
      <c r="AK137" s="60">
        <v>163.52222026128101</v>
      </c>
      <c r="AL137" s="62">
        <v>140.839389203167</v>
      </c>
    </row>
    <row r="138" spans="1:38" ht="16">
      <c r="A138" s="131"/>
      <c r="B138" s="1">
        <v>13.953488372093</v>
      </c>
      <c r="C138" s="1">
        <v>12.790697674418601</v>
      </c>
      <c r="D138" s="1">
        <v>12.790697674418601</v>
      </c>
      <c r="E138" s="1">
        <v>11.337209302325601</v>
      </c>
      <c r="F138" s="1">
        <v>18.895348837209301</v>
      </c>
      <c r="G138" s="1">
        <v>4.9418604651162799</v>
      </c>
      <c r="H138" s="1">
        <v>15.6976744186047</v>
      </c>
      <c r="I138" s="1">
        <v>9.5930232558139501</v>
      </c>
      <c r="K138" s="10"/>
      <c r="L138" s="34">
        <v>22.485144436402098</v>
      </c>
      <c r="M138" s="34">
        <v>0.32201572106002502</v>
      </c>
      <c r="N138" s="34">
        <v>17.321128974482399</v>
      </c>
      <c r="O138" s="34">
        <v>9.6982861874465698E-2</v>
      </c>
      <c r="P138" s="34">
        <v>18.850387623024702</v>
      </c>
      <c r="Q138" s="34">
        <v>0.93831422605022996</v>
      </c>
      <c r="R138" s="34">
        <v>13.1643452754502</v>
      </c>
      <c r="S138" s="34">
        <v>2.2779053827053901</v>
      </c>
      <c r="T138" s="34">
        <v>18.016294928833101</v>
      </c>
      <c r="U138" s="34">
        <v>7.33438086486701E-2</v>
      </c>
      <c r="V138" s="34">
        <v>0.54090429201547496</v>
      </c>
      <c r="W138" s="34">
        <v>5.9132324694534102</v>
      </c>
      <c r="X138" s="34">
        <v>39.806273410884501</v>
      </c>
      <c r="Y138" s="34">
        <v>20.110717570134899</v>
      </c>
      <c r="Z138" s="34">
        <v>39.912682348457501</v>
      </c>
      <c r="AA138" s="34">
        <v>0.17032667052313599</v>
      </c>
      <c r="AB138" s="34">
        <v>33.458545586988599</v>
      </c>
      <c r="AC138" s="34">
        <v>6.45413676146888</v>
      </c>
      <c r="AD138" s="34">
        <v>1.97935619512643</v>
      </c>
      <c r="AE138" s="34">
        <v>5.1840465771868596</v>
      </c>
      <c r="AF138" s="34">
        <v>5.7791449001342396</v>
      </c>
      <c r="AG138" s="34">
        <v>7.9091498117607202</v>
      </c>
      <c r="AH138" s="34">
        <v>69.826231969000006</v>
      </c>
      <c r="AI138" s="60">
        <v>0.91887388847779805</v>
      </c>
      <c r="AJ138" s="61">
        <v>16.170641464587799</v>
      </c>
      <c r="AK138" s="60">
        <v>163.52222026128101</v>
      </c>
      <c r="AL138" s="62">
        <v>140.839389203167</v>
      </c>
    </row>
    <row r="139" spans="1:38" ht="16">
      <c r="A139" s="131"/>
      <c r="B139" s="1">
        <v>17.109144542772899</v>
      </c>
      <c r="C139" s="1">
        <v>13.2743362831858</v>
      </c>
      <c r="D139" s="1">
        <v>13.2743362831858</v>
      </c>
      <c r="E139" s="1">
        <v>10.324483775811199</v>
      </c>
      <c r="F139" s="1">
        <v>24.778761061946899</v>
      </c>
      <c r="G139" s="1">
        <v>7.3746312684365796</v>
      </c>
      <c r="H139" s="1">
        <v>12.6843657817109</v>
      </c>
      <c r="I139" s="1">
        <v>1.17994100294985</v>
      </c>
      <c r="K139" s="10"/>
      <c r="L139" s="34">
        <v>22.485144436402098</v>
      </c>
      <c r="M139" s="34">
        <v>0.32201572106002502</v>
      </c>
      <c r="N139" s="34">
        <v>17.321128974482399</v>
      </c>
      <c r="O139" s="34">
        <v>9.6982861874465698E-2</v>
      </c>
      <c r="P139" s="34">
        <v>18.850387623024702</v>
      </c>
      <c r="Q139" s="34">
        <v>0.93831422605022996</v>
      </c>
      <c r="R139" s="34">
        <v>13.1643452754502</v>
      </c>
      <c r="S139" s="34">
        <v>2.2779053827053901</v>
      </c>
      <c r="T139" s="34">
        <v>18.016294928833101</v>
      </c>
      <c r="U139" s="34">
        <v>7.33438086486701E-2</v>
      </c>
      <c r="V139" s="34">
        <v>0.54090429201547496</v>
      </c>
      <c r="W139" s="34">
        <v>5.9132324694534102</v>
      </c>
      <c r="X139" s="34">
        <v>39.806273410884501</v>
      </c>
      <c r="Y139" s="34">
        <v>20.110717570134899</v>
      </c>
      <c r="Z139" s="34">
        <v>39.912682348457501</v>
      </c>
      <c r="AA139" s="34">
        <v>0.17032667052313599</v>
      </c>
      <c r="AB139" s="34">
        <v>33.458545586988599</v>
      </c>
      <c r="AC139" s="34">
        <v>6.45413676146888</v>
      </c>
      <c r="AD139" s="34">
        <v>1.97935619512643</v>
      </c>
      <c r="AE139" s="34">
        <v>5.1840465771868596</v>
      </c>
      <c r="AF139" s="34">
        <v>5.7791449001342396</v>
      </c>
      <c r="AG139" s="34">
        <v>7.9091498117607202</v>
      </c>
      <c r="AH139" s="34">
        <v>69.826231969000006</v>
      </c>
      <c r="AI139" s="60">
        <v>0.91887388847779805</v>
      </c>
      <c r="AJ139" s="61">
        <v>16.170641464587799</v>
      </c>
      <c r="AK139" s="60">
        <v>163.52222026128101</v>
      </c>
      <c r="AL139" s="62">
        <v>140.839389203167</v>
      </c>
    </row>
    <row r="140" spans="1:38" ht="17" thickBot="1">
      <c r="A140" s="23" t="s">
        <v>38</v>
      </c>
      <c r="B140" s="24">
        <f t="shared" ref="B140:I140" si="18">AVERAGE(B131:B139)</f>
        <v>15.483730585372111</v>
      </c>
      <c r="C140" s="24">
        <f t="shared" si="18"/>
        <v>15.615066405637256</v>
      </c>
      <c r="D140" s="24">
        <f t="shared" si="18"/>
        <v>11.579145776099146</v>
      </c>
      <c r="E140" s="24">
        <f t="shared" si="18"/>
        <v>10.751940791771569</v>
      </c>
      <c r="F140" s="24">
        <f t="shared" si="18"/>
        <v>19.870103666793646</v>
      </c>
      <c r="G140" s="24">
        <f t="shared" si="18"/>
        <v>4.5019145556065778</v>
      </c>
      <c r="H140" s="24">
        <f t="shared" si="18"/>
        <v>11.571872777701534</v>
      </c>
      <c r="I140" s="24">
        <f t="shared" si="18"/>
        <v>10.626225441018185</v>
      </c>
      <c r="K140" s="10"/>
      <c r="L140" s="36">
        <v>22.485144436402098</v>
      </c>
      <c r="M140" s="36">
        <v>0.32201572106002502</v>
      </c>
      <c r="N140" s="36">
        <v>17.321128974482399</v>
      </c>
      <c r="O140" s="36">
        <v>9.6982861874465698E-2</v>
      </c>
      <c r="P140" s="36">
        <v>18.850387623024702</v>
      </c>
      <c r="Q140" s="36">
        <v>0.93831422605022996</v>
      </c>
      <c r="R140" s="36">
        <v>13.1643452754502</v>
      </c>
      <c r="S140" s="36">
        <v>2.2779053827053901</v>
      </c>
      <c r="T140" s="36">
        <v>18.016294928833101</v>
      </c>
      <c r="U140" s="36">
        <v>7.33438086486701E-2</v>
      </c>
      <c r="V140" s="36">
        <v>0.54090429201547496</v>
      </c>
      <c r="W140" s="36">
        <v>5.9132324694534102</v>
      </c>
      <c r="X140" s="36">
        <v>39.806273410884501</v>
      </c>
      <c r="Y140" s="36">
        <v>20.110717570134899</v>
      </c>
      <c r="Z140" s="36">
        <v>39.912682348457501</v>
      </c>
      <c r="AA140" s="36">
        <v>0.17032667052313599</v>
      </c>
      <c r="AB140" s="36">
        <v>33.458545586988599</v>
      </c>
      <c r="AC140" s="36">
        <v>6.45413676146888</v>
      </c>
      <c r="AD140" s="36">
        <v>1.97935619512643</v>
      </c>
      <c r="AE140" s="36">
        <v>5.1840465771868596</v>
      </c>
      <c r="AF140" s="36">
        <v>5.7791449001342396</v>
      </c>
      <c r="AG140" s="36">
        <v>7.9091498117607202</v>
      </c>
      <c r="AH140" s="36">
        <v>69.826231969000006</v>
      </c>
      <c r="AI140" s="63">
        <v>0.91887388847779805</v>
      </c>
      <c r="AJ140" s="64">
        <v>16.170641464587799</v>
      </c>
      <c r="AK140" s="63">
        <v>163.52222026128101</v>
      </c>
      <c r="AL140" s="65">
        <v>140.839389203167</v>
      </c>
    </row>
    <row r="141" spans="1:38" ht="16">
      <c r="A141" s="2" t="s">
        <v>39</v>
      </c>
      <c r="B141" s="24">
        <f t="shared" ref="B141:I141" si="19">STDEV(B131:B139)</f>
        <v>2.5210814487892756</v>
      </c>
      <c r="C141" s="24">
        <f t="shared" si="19"/>
        <v>2.3282802882312574</v>
      </c>
      <c r="D141" s="24">
        <f t="shared" si="19"/>
        <v>1.8255220000966577</v>
      </c>
      <c r="E141" s="24">
        <f t="shared" si="19"/>
        <v>2.5357590009182123</v>
      </c>
      <c r="F141" s="24">
        <f t="shared" si="19"/>
        <v>2.6071387463724123</v>
      </c>
      <c r="G141" s="24">
        <f t="shared" si="19"/>
        <v>1.4702170422066807</v>
      </c>
      <c r="H141" s="24">
        <f t="shared" si="19"/>
        <v>2.9514743305469744</v>
      </c>
      <c r="I141" s="24">
        <f t="shared" si="19"/>
        <v>4.7317540253502646</v>
      </c>
      <c r="K141" s="10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70"/>
      <c r="AJ141" s="70"/>
      <c r="AK141" s="70"/>
      <c r="AL141" s="70"/>
    </row>
    <row r="142" spans="1:38" ht="17" thickBot="1">
      <c r="K142" s="10"/>
    </row>
    <row r="143" spans="1:38" ht="16">
      <c r="A143" s="131" t="s">
        <v>84</v>
      </c>
      <c r="B143" s="1">
        <v>19.945355191256802</v>
      </c>
      <c r="C143" s="1">
        <v>10.928961748633901</v>
      </c>
      <c r="D143" s="1">
        <v>9.0163934426229506</v>
      </c>
      <c r="E143" s="1">
        <v>12.841530054644799</v>
      </c>
      <c r="F143" s="1">
        <v>24.043715846994498</v>
      </c>
      <c r="G143" s="1">
        <v>2.4590163934426199</v>
      </c>
      <c r="H143" s="1">
        <v>10.109289617486301</v>
      </c>
      <c r="I143" s="1">
        <v>10.655737704918</v>
      </c>
      <c r="K143" s="10"/>
      <c r="L143" s="32">
        <v>23.857911750622101</v>
      </c>
      <c r="M143" s="32">
        <v>0.39981073137036499</v>
      </c>
      <c r="N143" s="32">
        <v>16.669902824222</v>
      </c>
      <c r="O143" s="32">
        <v>8.4620439240077505E-2</v>
      </c>
      <c r="P143" s="32">
        <v>17.3952178730379</v>
      </c>
      <c r="Q143" s="32">
        <v>0.82396411521211599</v>
      </c>
      <c r="R143" s="32">
        <v>13.5075444289986</v>
      </c>
      <c r="S143" s="32">
        <v>2.5412342342355001</v>
      </c>
      <c r="T143" s="32">
        <v>19.901678311368698</v>
      </c>
      <c r="U143" s="32">
        <v>5.22395467542544E-2</v>
      </c>
      <c r="V143" s="32">
        <v>0.54919549922393496</v>
      </c>
      <c r="W143" s="32">
        <v>4.2166802457143397</v>
      </c>
      <c r="X143" s="32">
        <v>40.5278145748442</v>
      </c>
      <c r="Y143" s="32">
        <v>18.618992719620401</v>
      </c>
      <c r="Z143" s="32">
        <v>40.7163327195411</v>
      </c>
      <c r="AA143" s="32">
        <v>0.136859985994332</v>
      </c>
      <c r="AB143" s="32">
        <v>35.950456974602801</v>
      </c>
      <c r="AC143" s="32">
        <v>4.7658757449382803</v>
      </c>
      <c r="AD143" s="32">
        <v>2.1766921113910001</v>
      </c>
      <c r="AE143" s="32">
        <v>7.5433055536089002</v>
      </c>
      <c r="AF143" s="32">
        <v>5.3153480490011598</v>
      </c>
      <c r="AG143" s="32">
        <v>7.8315009467656997</v>
      </c>
      <c r="AH143" s="32">
        <v>59.673014950970199</v>
      </c>
      <c r="AI143" s="57">
        <v>0.95830376750037205</v>
      </c>
      <c r="AJ143" s="58">
        <v>11.7050712247741</v>
      </c>
      <c r="AK143" s="57">
        <v>160.910556496205</v>
      </c>
      <c r="AL143" s="59">
        <v>135.69081592199299</v>
      </c>
    </row>
    <row r="144" spans="1:38" ht="16">
      <c r="A144" s="131"/>
      <c r="B144" s="1">
        <v>17.929292929292899</v>
      </c>
      <c r="C144" s="1">
        <v>4.2929292929292897</v>
      </c>
      <c r="D144" s="1">
        <v>10.353535353535401</v>
      </c>
      <c r="E144" s="1">
        <v>14.141414141414099</v>
      </c>
      <c r="F144" s="1">
        <v>24.747474747474701</v>
      </c>
      <c r="G144" s="1">
        <v>4.2929292929292897</v>
      </c>
      <c r="H144" s="1">
        <v>10.353535353535401</v>
      </c>
      <c r="I144" s="1">
        <v>13.8888888888889</v>
      </c>
      <c r="K144" s="10"/>
      <c r="L144" s="34">
        <v>23.857911750622101</v>
      </c>
      <c r="M144" s="34">
        <v>0.39981073137036499</v>
      </c>
      <c r="N144" s="34">
        <v>16.669902824222</v>
      </c>
      <c r="O144" s="34">
        <v>8.4620439240077505E-2</v>
      </c>
      <c r="P144" s="34">
        <v>17.3952178730379</v>
      </c>
      <c r="Q144" s="34">
        <v>0.82396411521211599</v>
      </c>
      <c r="R144" s="34">
        <v>13.5075444289986</v>
      </c>
      <c r="S144" s="34">
        <v>2.5412342342355001</v>
      </c>
      <c r="T144" s="34">
        <v>19.901678311368698</v>
      </c>
      <c r="U144" s="34">
        <v>5.22395467542544E-2</v>
      </c>
      <c r="V144" s="34">
        <v>0.54919549922393496</v>
      </c>
      <c r="W144" s="34">
        <v>4.2166802457143397</v>
      </c>
      <c r="X144" s="34">
        <v>40.5278145748442</v>
      </c>
      <c r="Y144" s="34">
        <v>18.618992719620401</v>
      </c>
      <c r="Z144" s="34">
        <v>40.7163327195411</v>
      </c>
      <c r="AA144" s="34">
        <v>0.136859985994332</v>
      </c>
      <c r="AB144" s="34">
        <v>35.950456974602801</v>
      </c>
      <c r="AC144" s="34">
        <v>4.7658757449382803</v>
      </c>
      <c r="AD144" s="34">
        <v>2.1766921113910001</v>
      </c>
      <c r="AE144" s="34">
        <v>7.5433055536089002</v>
      </c>
      <c r="AF144" s="34">
        <v>5.3153480490011598</v>
      </c>
      <c r="AG144" s="34">
        <v>7.8315009467656997</v>
      </c>
      <c r="AH144" s="34">
        <v>59.673014950970199</v>
      </c>
      <c r="AI144" s="60">
        <v>0.95830376750037205</v>
      </c>
      <c r="AJ144" s="61">
        <v>11.7050712247741</v>
      </c>
      <c r="AK144" s="60">
        <v>160.910556496205</v>
      </c>
      <c r="AL144" s="62">
        <v>135.69081592199299</v>
      </c>
    </row>
    <row r="145" spans="1:38" ht="16">
      <c r="A145" s="131"/>
      <c r="B145" s="1">
        <v>15.037593984962401</v>
      </c>
      <c r="C145" s="1">
        <v>2.0050125313283198</v>
      </c>
      <c r="D145" s="1">
        <v>9.2731829573934803</v>
      </c>
      <c r="E145" s="1">
        <v>19.2982456140351</v>
      </c>
      <c r="F145" s="1">
        <v>20.8020050125313</v>
      </c>
      <c r="G145" s="1">
        <v>3.7593984962406002</v>
      </c>
      <c r="H145" s="1">
        <v>12.280701754386</v>
      </c>
      <c r="I145" s="1">
        <v>17.543859649122801</v>
      </c>
      <c r="K145" s="10"/>
      <c r="L145" s="34">
        <v>23.857911750622101</v>
      </c>
      <c r="M145" s="34">
        <v>0.39981073137036499</v>
      </c>
      <c r="N145" s="34">
        <v>16.669902824222</v>
      </c>
      <c r="O145" s="34">
        <v>8.4620439240077505E-2</v>
      </c>
      <c r="P145" s="34">
        <v>17.3952178730379</v>
      </c>
      <c r="Q145" s="34">
        <v>0.82396411521211599</v>
      </c>
      <c r="R145" s="34">
        <v>13.5075444289986</v>
      </c>
      <c r="S145" s="34">
        <v>2.5412342342355001</v>
      </c>
      <c r="T145" s="34">
        <v>19.901678311368698</v>
      </c>
      <c r="U145" s="34">
        <v>5.22395467542544E-2</v>
      </c>
      <c r="V145" s="34">
        <v>0.54919549922393496</v>
      </c>
      <c r="W145" s="34">
        <v>4.2166802457143397</v>
      </c>
      <c r="X145" s="34">
        <v>40.5278145748442</v>
      </c>
      <c r="Y145" s="34">
        <v>18.618992719620401</v>
      </c>
      <c r="Z145" s="34">
        <v>40.7163327195411</v>
      </c>
      <c r="AA145" s="34">
        <v>0.136859985994332</v>
      </c>
      <c r="AB145" s="34">
        <v>35.950456974602801</v>
      </c>
      <c r="AC145" s="34">
        <v>4.7658757449382803</v>
      </c>
      <c r="AD145" s="34">
        <v>2.1766921113910001</v>
      </c>
      <c r="AE145" s="34">
        <v>7.5433055536089002</v>
      </c>
      <c r="AF145" s="34">
        <v>5.3153480490011598</v>
      </c>
      <c r="AG145" s="34">
        <v>7.8315009467656997</v>
      </c>
      <c r="AH145" s="34">
        <v>59.673014950970199</v>
      </c>
      <c r="AI145" s="60">
        <v>0.95830376750037205</v>
      </c>
      <c r="AJ145" s="61">
        <v>11.7050712247741</v>
      </c>
      <c r="AK145" s="60">
        <v>160.910556496205</v>
      </c>
      <c r="AL145" s="62">
        <v>135.69081592199299</v>
      </c>
    </row>
    <row r="146" spans="1:38" ht="16">
      <c r="A146" s="131"/>
      <c r="B146" s="1">
        <v>17.037037037036999</v>
      </c>
      <c r="C146" s="1">
        <v>6.1728395061728403</v>
      </c>
      <c r="D146" s="1">
        <v>10.3703703703704</v>
      </c>
      <c r="E146" s="1">
        <v>13.580246913580201</v>
      </c>
      <c r="F146" s="1">
        <v>21.728395061728399</v>
      </c>
      <c r="G146" s="1">
        <v>4.4444444444444402</v>
      </c>
      <c r="H146" s="1">
        <v>12.3456790123457</v>
      </c>
      <c r="I146" s="1">
        <v>14.320987654321</v>
      </c>
      <c r="K146" s="10"/>
      <c r="L146" s="34">
        <v>23.857911750622101</v>
      </c>
      <c r="M146" s="34">
        <v>0.39981073137036499</v>
      </c>
      <c r="N146" s="34">
        <v>16.669902824222</v>
      </c>
      <c r="O146" s="34">
        <v>8.4620439240077505E-2</v>
      </c>
      <c r="P146" s="34">
        <v>17.3952178730379</v>
      </c>
      <c r="Q146" s="34">
        <v>0.82396411521211599</v>
      </c>
      <c r="R146" s="34">
        <v>13.5075444289986</v>
      </c>
      <c r="S146" s="34">
        <v>2.5412342342355001</v>
      </c>
      <c r="T146" s="34">
        <v>19.901678311368698</v>
      </c>
      <c r="U146" s="34">
        <v>5.22395467542544E-2</v>
      </c>
      <c r="V146" s="34">
        <v>0.54919549922393496</v>
      </c>
      <c r="W146" s="34">
        <v>4.2166802457143397</v>
      </c>
      <c r="X146" s="34">
        <v>40.5278145748442</v>
      </c>
      <c r="Y146" s="34">
        <v>18.618992719620401</v>
      </c>
      <c r="Z146" s="34">
        <v>40.7163327195411</v>
      </c>
      <c r="AA146" s="34">
        <v>0.136859985994332</v>
      </c>
      <c r="AB146" s="34">
        <v>35.950456974602801</v>
      </c>
      <c r="AC146" s="34">
        <v>4.7658757449382803</v>
      </c>
      <c r="AD146" s="34">
        <v>2.1766921113910001</v>
      </c>
      <c r="AE146" s="34">
        <v>7.5433055536089002</v>
      </c>
      <c r="AF146" s="34">
        <v>5.3153480490011598</v>
      </c>
      <c r="AG146" s="34">
        <v>7.8315009467656997</v>
      </c>
      <c r="AH146" s="34">
        <v>59.673014950970199</v>
      </c>
      <c r="AI146" s="60">
        <v>0.95830376750037205</v>
      </c>
      <c r="AJ146" s="61">
        <v>11.7050712247741</v>
      </c>
      <c r="AK146" s="60">
        <v>160.910556496205</v>
      </c>
      <c r="AL146" s="62">
        <v>135.69081592199299</v>
      </c>
    </row>
    <row r="147" spans="1:38" ht="16">
      <c r="A147" s="131"/>
      <c r="B147" s="1">
        <v>14.3198090692124</v>
      </c>
      <c r="C147" s="1">
        <v>1.6706443914081099</v>
      </c>
      <c r="D147" s="1">
        <v>12.8878281622912</v>
      </c>
      <c r="E147" s="1">
        <v>16.2291169451074</v>
      </c>
      <c r="F147" s="1">
        <v>22.4343675417661</v>
      </c>
      <c r="G147" s="1">
        <v>3.5799522673031001</v>
      </c>
      <c r="H147" s="1">
        <v>12.410501193317399</v>
      </c>
      <c r="I147" s="1">
        <v>16.467780429594299</v>
      </c>
      <c r="K147" s="10"/>
      <c r="L147" s="34">
        <v>23.857911750622101</v>
      </c>
      <c r="M147" s="34">
        <v>0.39981073137036499</v>
      </c>
      <c r="N147" s="34">
        <v>16.669902824222</v>
      </c>
      <c r="O147" s="34">
        <v>8.4620439240077505E-2</v>
      </c>
      <c r="P147" s="34">
        <v>17.3952178730379</v>
      </c>
      <c r="Q147" s="34">
        <v>0.82396411521211599</v>
      </c>
      <c r="R147" s="34">
        <v>13.5075444289986</v>
      </c>
      <c r="S147" s="34">
        <v>2.5412342342355001</v>
      </c>
      <c r="T147" s="34">
        <v>19.901678311368698</v>
      </c>
      <c r="U147" s="34">
        <v>5.22395467542544E-2</v>
      </c>
      <c r="V147" s="34">
        <v>0.54919549922393496</v>
      </c>
      <c r="W147" s="34">
        <v>4.2166802457143397</v>
      </c>
      <c r="X147" s="34">
        <v>40.5278145748442</v>
      </c>
      <c r="Y147" s="34">
        <v>18.618992719620401</v>
      </c>
      <c r="Z147" s="34">
        <v>40.7163327195411</v>
      </c>
      <c r="AA147" s="34">
        <v>0.136859985994332</v>
      </c>
      <c r="AB147" s="34">
        <v>35.950456974602801</v>
      </c>
      <c r="AC147" s="34">
        <v>4.7658757449382803</v>
      </c>
      <c r="AD147" s="34">
        <v>2.1766921113910001</v>
      </c>
      <c r="AE147" s="34">
        <v>7.5433055536089002</v>
      </c>
      <c r="AF147" s="34">
        <v>5.3153480490011598</v>
      </c>
      <c r="AG147" s="34">
        <v>7.8315009467656997</v>
      </c>
      <c r="AH147" s="34">
        <v>59.673014950970199</v>
      </c>
      <c r="AI147" s="60">
        <v>0.95830376750037205</v>
      </c>
      <c r="AJ147" s="61">
        <v>11.7050712247741</v>
      </c>
      <c r="AK147" s="60">
        <v>160.910556496205</v>
      </c>
      <c r="AL147" s="62">
        <v>135.69081592199299</v>
      </c>
    </row>
    <row r="148" spans="1:38" ht="16">
      <c r="A148" s="131"/>
      <c r="B148" s="1">
        <v>21.0365853658537</v>
      </c>
      <c r="C148" s="1">
        <v>16.768292682926798</v>
      </c>
      <c r="D148" s="1">
        <v>11.280487804878</v>
      </c>
      <c r="E148" s="1">
        <v>13.719512195122</v>
      </c>
      <c r="F148" s="1">
        <v>18.902439024390201</v>
      </c>
      <c r="G148" s="1">
        <v>4.5731707317073198</v>
      </c>
      <c r="H148" s="1">
        <v>8.5365853658536608</v>
      </c>
      <c r="I148" s="1">
        <v>5.1829268292682897</v>
      </c>
      <c r="K148" s="10"/>
      <c r="L148" s="34">
        <v>23.857911750622101</v>
      </c>
      <c r="M148" s="34">
        <v>0.39981073137036499</v>
      </c>
      <c r="N148" s="34">
        <v>16.669902824222</v>
      </c>
      <c r="O148" s="34">
        <v>8.4620439240077505E-2</v>
      </c>
      <c r="P148" s="34">
        <v>17.3952178730379</v>
      </c>
      <c r="Q148" s="34">
        <v>0.82396411521211599</v>
      </c>
      <c r="R148" s="34">
        <v>13.5075444289986</v>
      </c>
      <c r="S148" s="34">
        <v>2.5412342342355001</v>
      </c>
      <c r="T148" s="34">
        <v>19.901678311368698</v>
      </c>
      <c r="U148" s="34">
        <v>5.22395467542544E-2</v>
      </c>
      <c r="V148" s="34">
        <v>0.54919549922393496</v>
      </c>
      <c r="W148" s="34">
        <v>4.2166802457143397</v>
      </c>
      <c r="X148" s="34">
        <v>40.5278145748442</v>
      </c>
      <c r="Y148" s="34">
        <v>18.618992719620401</v>
      </c>
      <c r="Z148" s="34">
        <v>40.7163327195411</v>
      </c>
      <c r="AA148" s="34">
        <v>0.136859985994332</v>
      </c>
      <c r="AB148" s="34">
        <v>35.950456974602801</v>
      </c>
      <c r="AC148" s="34">
        <v>4.7658757449382803</v>
      </c>
      <c r="AD148" s="34">
        <v>2.1766921113910001</v>
      </c>
      <c r="AE148" s="34">
        <v>7.5433055536089002</v>
      </c>
      <c r="AF148" s="34">
        <v>5.3153480490011598</v>
      </c>
      <c r="AG148" s="34">
        <v>7.8315009467656997</v>
      </c>
      <c r="AH148" s="34">
        <v>59.673014950970199</v>
      </c>
      <c r="AI148" s="60">
        <v>0.95830376750037205</v>
      </c>
      <c r="AJ148" s="61">
        <v>11.7050712247741</v>
      </c>
      <c r="AK148" s="60">
        <v>160.910556496205</v>
      </c>
      <c r="AL148" s="62">
        <v>135.69081592199299</v>
      </c>
    </row>
    <row r="149" spans="1:38" ht="16">
      <c r="A149" s="131"/>
      <c r="B149" s="1">
        <v>13.711583924349901</v>
      </c>
      <c r="C149" s="1">
        <v>12.529550827423201</v>
      </c>
      <c r="D149" s="1">
        <v>9.4562647754137092</v>
      </c>
      <c r="E149" s="1">
        <v>10.6382978723404</v>
      </c>
      <c r="F149" s="1">
        <v>25.531914893617</v>
      </c>
      <c r="G149" s="1">
        <v>2.60047281323877</v>
      </c>
      <c r="H149" s="1">
        <v>14.420803782505899</v>
      </c>
      <c r="I149" s="1">
        <v>11.1111111111111</v>
      </c>
      <c r="K149" s="10"/>
      <c r="L149" s="34">
        <v>23.857911750622101</v>
      </c>
      <c r="M149" s="34">
        <v>0.39981073137036499</v>
      </c>
      <c r="N149" s="34">
        <v>16.669902824222</v>
      </c>
      <c r="O149" s="34">
        <v>8.4620439240077505E-2</v>
      </c>
      <c r="P149" s="34">
        <v>17.3952178730379</v>
      </c>
      <c r="Q149" s="34">
        <v>0.82396411521211599</v>
      </c>
      <c r="R149" s="34">
        <v>13.5075444289986</v>
      </c>
      <c r="S149" s="34">
        <v>2.5412342342355001</v>
      </c>
      <c r="T149" s="34">
        <v>19.901678311368698</v>
      </c>
      <c r="U149" s="34">
        <v>5.22395467542544E-2</v>
      </c>
      <c r="V149" s="34">
        <v>0.54919549922393496</v>
      </c>
      <c r="W149" s="34">
        <v>4.2166802457143397</v>
      </c>
      <c r="X149" s="34">
        <v>40.5278145748442</v>
      </c>
      <c r="Y149" s="34">
        <v>18.618992719620401</v>
      </c>
      <c r="Z149" s="34">
        <v>40.7163327195411</v>
      </c>
      <c r="AA149" s="34">
        <v>0.136859985994332</v>
      </c>
      <c r="AB149" s="34">
        <v>35.950456974602801</v>
      </c>
      <c r="AC149" s="34">
        <v>4.7658757449382803</v>
      </c>
      <c r="AD149" s="34">
        <v>2.1766921113910001</v>
      </c>
      <c r="AE149" s="34">
        <v>7.5433055536089002</v>
      </c>
      <c r="AF149" s="34">
        <v>5.3153480490011598</v>
      </c>
      <c r="AG149" s="34">
        <v>7.8315009467656997</v>
      </c>
      <c r="AH149" s="34">
        <v>59.673014950970199</v>
      </c>
      <c r="AI149" s="60">
        <v>0.95830376750037205</v>
      </c>
      <c r="AJ149" s="61">
        <v>11.7050712247741</v>
      </c>
      <c r="AK149" s="60">
        <v>160.910556496205</v>
      </c>
      <c r="AL149" s="62">
        <v>135.69081592199299</v>
      </c>
    </row>
    <row r="150" spans="1:38" ht="16">
      <c r="A150" s="131"/>
      <c r="B150" s="1">
        <v>20.588235294117599</v>
      </c>
      <c r="C150" s="1">
        <v>5.63725490196079</v>
      </c>
      <c r="D150" s="1">
        <v>8.5784313725490193</v>
      </c>
      <c r="E150" s="1">
        <v>15.931372549019599</v>
      </c>
      <c r="F150" s="1">
        <v>23.2843137254902</v>
      </c>
      <c r="G150" s="1">
        <v>4.6568627450980404</v>
      </c>
      <c r="H150" s="1">
        <v>10.539215686274501</v>
      </c>
      <c r="I150" s="1">
        <v>10.7843137254902</v>
      </c>
      <c r="K150" s="10"/>
      <c r="L150" s="34">
        <v>23.857911750622101</v>
      </c>
      <c r="M150" s="34">
        <v>0.39981073137036499</v>
      </c>
      <c r="N150" s="34">
        <v>16.669902824222</v>
      </c>
      <c r="O150" s="34">
        <v>8.4620439240077505E-2</v>
      </c>
      <c r="P150" s="34">
        <v>17.3952178730379</v>
      </c>
      <c r="Q150" s="34">
        <v>0.82396411521211599</v>
      </c>
      <c r="R150" s="34">
        <v>13.5075444289986</v>
      </c>
      <c r="S150" s="34">
        <v>2.5412342342355001</v>
      </c>
      <c r="T150" s="34">
        <v>19.901678311368698</v>
      </c>
      <c r="U150" s="34">
        <v>5.22395467542544E-2</v>
      </c>
      <c r="V150" s="34">
        <v>0.54919549922393496</v>
      </c>
      <c r="W150" s="34">
        <v>4.2166802457143397</v>
      </c>
      <c r="X150" s="34">
        <v>40.5278145748442</v>
      </c>
      <c r="Y150" s="34">
        <v>18.618992719620401</v>
      </c>
      <c r="Z150" s="34">
        <v>40.7163327195411</v>
      </c>
      <c r="AA150" s="34">
        <v>0.136859985994332</v>
      </c>
      <c r="AB150" s="34">
        <v>35.950456974602801</v>
      </c>
      <c r="AC150" s="34">
        <v>4.7658757449382803</v>
      </c>
      <c r="AD150" s="34">
        <v>2.1766921113910001</v>
      </c>
      <c r="AE150" s="34">
        <v>7.5433055536089002</v>
      </c>
      <c r="AF150" s="34">
        <v>5.3153480490011598</v>
      </c>
      <c r="AG150" s="34">
        <v>7.8315009467656997</v>
      </c>
      <c r="AH150" s="34">
        <v>59.673014950970199</v>
      </c>
      <c r="AI150" s="60">
        <v>0.95830376750037205</v>
      </c>
      <c r="AJ150" s="61">
        <v>11.7050712247741</v>
      </c>
      <c r="AK150" s="60">
        <v>160.910556496205</v>
      </c>
      <c r="AL150" s="62">
        <v>135.69081592199299</v>
      </c>
    </row>
    <row r="151" spans="1:38" ht="17" thickBot="1">
      <c r="A151" s="131"/>
      <c r="B151" s="1">
        <v>16.8711656441718</v>
      </c>
      <c r="C151" s="1">
        <v>13.8036809815951</v>
      </c>
      <c r="D151" s="1">
        <v>11.656441717791401</v>
      </c>
      <c r="E151" s="1">
        <v>15.6441717791411</v>
      </c>
      <c r="F151" s="1">
        <v>19.938650306748499</v>
      </c>
      <c r="G151" s="1">
        <v>3.0674846625766898</v>
      </c>
      <c r="H151" s="1">
        <v>8.8957055214723901</v>
      </c>
      <c r="I151" s="1">
        <v>10.122699386503101</v>
      </c>
      <c r="K151" s="10"/>
      <c r="L151" s="36">
        <v>23.857911750622101</v>
      </c>
      <c r="M151" s="36">
        <v>0.39981073137036499</v>
      </c>
      <c r="N151" s="36">
        <v>16.669902824222</v>
      </c>
      <c r="O151" s="36">
        <v>8.4620439240077505E-2</v>
      </c>
      <c r="P151" s="36">
        <v>17.3952178730379</v>
      </c>
      <c r="Q151" s="36">
        <v>0.82396411521211599</v>
      </c>
      <c r="R151" s="36">
        <v>13.5075444289986</v>
      </c>
      <c r="S151" s="36">
        <v>2.5412342342355001</v>
      </c>
      <c r="T151" s="36">
        <v>19.901678311368698</v>
      </c>
      <c r="U151" s="36">
        <v>5.22395467542544E-2</v>
      </c>
      <c r="V151" s="36">
        <v>0.54919549922393496</v>
      </c>
      <c r="W151" s="36">
        <v>4.2166802457143397</v>
      </c>
      <c r="X151" s="36">
        <v>40.5278145748442</v>
      </c>
      <c r="Y151" s="36">
        <v>18.618992719620401</v>
      </c>
      <c r="Z151" s="36">
        <v>40.7163327195411</v>
      </c>
      <c r="AA151" s="36">
        <v>0.136859985994332</v>
      </c>
      <c r="AB151" s="36">
        <v>35.950456974602801</v>
      </c>
      <c r="AC151" s="36">
        <v>4.7658757449382803</v>
      </c>
      <c r="AD151" s="36">
        <v>2.1766921113910001</v>
      </c>
      <c r="AE151" s="36">
        <v>7.5433055536089002</v>
      </c>
      <c r="AF151" s="36">
        <v>5.3153480490011598</v>
      </c>
      <c r="AG151" s="36">
        <v>7.8315009467656997</v>
      </c>
      <c r="AH151" s="36">
        <v>59.673014950970199</v>
      </c>
      <c r="AI151" s="63">
        <v>0.95830376750037205</v>
      </c>
      <c r="AJ151" s="64">
        <v>11.7050712247741</v>
      </c>
      <c r="AK151" s="63">
        <v>160.910556496205</v>
      </c>
      <c r="AL151" s="65">
        <v>135.69081592199299</v>
      </c>
    </row>
    <row r="152" spans="1:38" ht="16">
      <c r="A152" s="23" t="s">
        <v>38</v>
      </c>
      <c r="B152" s="24">
        <f t="shared" ref="B152:I152" si="20">AVERAGE(B143:B151)</f>
        <v>17.386295382250502</v>
      </c>
      <c r="C152" s="24">
        <f t="shared" si="20"/>
        <v>8.2010185404864817</v>
      </c>
      <c r="D152" s="24">
        <f t="shared" si="20"/>
        <v>10.319215106316172</v>
      </c>
      <c r="E152" s="24">
        <f t="shared" si="20"/>
        <v>14.66932311826719</v>
      </c>
      <c r="F152" s="24">
        <f t="shared" si="20"/>
        <v>22.379252906748988</v>
      </c>
      <c r="G152" s="24">
        <f t="shared" si="20"/>
        <v>3.7148590941089856</v>
      </c>
      <c r="H152" s="24">
        <f t="shared" si="20"/>
        <v>11.099113031908585</v>
      </c>
      <c r="I152" s="24">
        <f t="shared" si="20"/>
        <v>12.230922819913078</v>
      </c>
      <c r="K152" s="10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60"/>
      <c r="AJ152" s="61"/>
      <c r="AK152" s="60"/>
      <c r="AL152" s="60"/>
    </row>
    <row r="153" spans="1:38" ht="16">
      <c r="A153" s="2" t="s">
        <v>39</v>
      </c>
      <c r="B153" s="24">
        <f t="shared" ref="B153:I153" si="21">STDEV(B143:B151)</f>
        <v>2.7210120016507529</v>
      </c>
      <c r="C153" s="24">
        <f t="shared" si="21"/>
        <v>5.4539172999261529</v>
      </c>
      <c r="D153" s="24">
        <f t="shared" si="21"/>
        <v>1.4089147777852884</v>
      </c>
      <c r="E153" s="24">
        <f t="shared" si="21"/>
        <v>2.4586552880907648</v>
      </c>
      <c r="F153" s="24">
        <f t="shared" si="21"/>
        <v>2.2387626201857596</v>
      </c>
      <c r="G153" s="24">
        <f t="shared" si="21"/>
        <v>0.8477031187695705</v>
      </c>
      <c r="H153" s="24">
        <f t="shared" si="21"/>
        <v>1.9030935738086456</v>
      </c>
      <c r="I153" s="24">
        <f t="shared" si="21"/>
        <v>3.7623496724928023</v>
      </c>
      <c r="K153" s="10"/>
    </row>
    <row r="154" spans="1:38" ht="17" thickBot="1">
      <c r="K154" s="10"/>
    </row>
    <row r="155" spans="1:38" ht="16">
      <c r="A155" s="131" t="s">
        <v>85</v>
      </c>
      <c r="B155" s="1">
        <v>17.7018633540373</v>
      </c>
      <c r="C155" s="1">
        <v>6.2111801242236</v>
      </c>
      <c r="D155" s="1">
        <v>11.490683229813699</v>
      </c>
      <c r="E155" s="1">
        <v>9.9378881987577596</v>
      </c>
      <c r="F155" s="1">
        <v>28.571428571428601</v>
      </c>
      <c r="G155" s="1">
        <v>8.3850931677018608</v>
      </c>
      <c r="H155" s="1">
        <v>13.0434782608696</v>
      </c>
      <c r="I155" s="1">
        <v>4.6583850931677002</v>
      </c>
      <c r="K155" s="10"/>
      <c r="L155" s="26">
        <v>22.3465737958171</v>
      </c>
      <c r="M155" s="26">
        <v>0.37456725927158602</v>
      </c>
      <c r="N155" s="26">
        <v>16.187881501601201</v>
      </c>
      <c r="O155" s="26">
        <v>6.92748720176425E-2</v>
      </c>
      <c r="P155" s="26">
        <v>20.086775142514799</v>
      </c>
      <c r="Q155" s="26">
        <v>1.13993552582011</v>
      </c>
      <c r="R155" s="26">
        <v>11.746304835544301</v>
      </c>
      <c r="S155" s="26">
        <v>1.7772675400040101</v>
      </c>
      <c r="T155" s="26">
        <v>20.945070373181501</v>
      </c>
      <c r="U155" s="26">
        <v>7.5915475960420406E-2</v>
      </c>
      <c r="V155" s="26">
        <v>0.59239543290904295</v>
      </c>
      <c r="W155" s="26">
        <v>4.6580382453582097</v>
      </c>
      <c r="X155" s="26">
        <v>38.534455297418297</v>
      </c>
      <c r="Y155" s="26">
        <v>21.6012779276065</v>
      </c>
      <c r="Z155" s="26">
        <v>39.719076426997198</v>
      </c>
      <c r="AA155" s="26">
        <v>0.14519034797806299</v>
      </c>
      <c r="AB155" s="26">
        <v>34.468642748729899</v>
      </c>
      <c r="AC155" s="26">
        <v>5.2504336782672603</v>
      </c>
      <c r="AD155" s="26">
        <v>1.7838970188042</v>
      </c>
      <c r="AE155" s="26">
        <v>6.5649134644636096</v>
      </c>
      <c r="AF155" s="26">
        <v>6.6091933663053597</v>
      </c>
      <c r="AG155" s="26">
        <v>11.784984478551999</v>
      </c>
      <c r="AH155" s="26">
        <v>59.659709284986697</v>
      </c>
      <c r="AI155" s="66">
        <v>0.80589748163898201</v>
      </c>
      <c r="AJ155" s="66">
        <v>13.2189218647051</v>
      </c>
      <c r="AK155" s="66">
        <v>165.11617834812799</v>
      </c>
      <c r="AL155" s="67">
        <v>140.43983191678899</v>
      </c>
    </row>
    <row r="156" spans="1:38" ht="16">
      <c r="A156" s="131"/>
      <c r="B156" s="1">
        <v>14.6596858638743</v>
      </c>
      <c r="C156" s="1">
        <v>5.4973821989528799</v>
      </c>
      <c r="D156" s="1">
        <v>13.612565445026201</v>
      </c>
      <c r="E156" s="1">
        <v>8.9005235602094199</v>
      </c>
      <c r="F156" s="1">
        <v>34.554973821989499</v>
      </c>
      <c r="G156" s="1">
        <v>4.7120418848167498</v>
      </c>
      <c r="H156" s="1">
        <v>13.350785340314101</v>
      </c>
      <c r="I156" s="1">
        <v>4.7120418848167498</v>
      </c>
      <c r="K156" s="10"/>
      <c r="L156" s="18">
        <v>22.3465737958171</v>
      </c>
      <c r="M156" s="18">
        <v>0.37456725927158602</v>
      </c>
      <c r="N156" s="18">
        <v>16.187881501601201</v>
      </c>
      <c r="O156" s="18">
        <v>6.92748720176425E-2</v>
      </c>
      <c r="P156" s="18">
        <v>20.086775142514799</v>
      </c>
      <c r="Q156" s="18">
        <v>1.13993552582011</v>
      </c>
      <c r="R156" s="18">
        <v>11.746304835544301</v>
      </c>
      <c r="S156" s="18">
        <v>1.7772675400040101</v>
      </c>
      <c r="T156" s="18">
        <v>20.945070373181501</v>
      </c>
      <c r="U156" s="18">
        <v>7.5915475960420406E-2</v>
      </c>
      <c r="V156" s="18">
        <v>0.59239543290904295</v>
      </c>
      <c r="W156" s="18">
        <v>4.6580382453582097</v>
      </c>
      <c r="X156" s="18">
        <v>38.534455297418297</v>
      </c>
      <c r="Y156" s="18">
        <v>21.6012779276065</v>
      </c>
      <c r="Z156" s="18">
        <v>39.719076426997198</v>
      </c>
      <c r="AA156" s="18">
        <v>0.14519034797806299</v>
      </c>
      <c r="AB156" s="18">
        <v>34.468642748729899</v>
      </c>
      <c r="AC156" s="18">
        <v>5.2504336782672603</v>
      </c>
      <c r="AD156" s="18">
        <v>1.7838970188042</v>
      </c>
      <c r="AE156" s="18">
        <v>6.5649134644636096</v>
      </c>
      <c r="AF156" s="18">
        <v>6.6091933663053597</v>
      </c>
      <c r="AG156" s="18">
        <v>11.784984478551999</v>
      </c>
      <c r="AH156" s="18">
        <v>59.659709284986697</v>
      </c>
      <c r="AI156" s="25">
        <v>0.80589748163898201</v>
      </c>
      <c r="AJ156" s="25">
        <v>13.2189218647051</v>
      </c>
      <c r="AK156" s="25">
        <v>165.11617834812799</v>
      </c>
      <c r="AL156" s="68">
        <v>140.43983191678899</v>
      </c>
    </row>
    <row r="157" spans="1:38" ht="16">
      <c r="A157" s="131"/>
      <c r="B157" s="1">
        <v>18.539325842696599</v>
      </c>
      <c r="C157" s="1">
        <v>9.2696629213483206</v>
      </c>
      <c r="D157" s="1">
        <v>12.9213483146067</v>
      </c>
      <c r="E157" s="1">
        <v>9.5505617977528097</v>
      </c>
      <c r="F157" s="1">
        <v>28.9325842696629</v>
      </c>
      <c r="G157" s="1">
        <v>6.4606741573033704</v>
      </c>
      <c r="H157" s="1">
        <v>9.5505617977528097</v>
      </c>
      <c r="I157" s="1">
        <v>4.7752808988764004</v>
      </c>
      <c r="K157" s="10"/>
      <c r="L157" s="18">
        <v>22.3465737958171</v>
      </c>
      <c r="M157" s="18">
        <v>0.37456725927158602</v>
      </c>
      <c r="N157" s="18">
        <v>16.187881501601201</v>
      </c>
      <c r="O157" s="18">
        <v>6.92748720176425E-2</v>
      </c>
      <c r="P157" s="18">
        <v>20.086775142514799</v>
      </c>
      <c r="Q157" s="18">
        <v>1.13993552582011</v>
      </c>
      <c r="R157" s="18">
        <v>11.746304835544301</v>
      </c>
      <c r="S157" s="18">
        <v>1.7772675400040101</v>
      </c>
      <c r="T157" s="18">
        <v>20.945070373181501</v>
      </c>
      <c r="U157" s="18">
        <v>7.5915475960420406E-2</v>
      </c>
      <c r="V157" s="18">
        <v>0.59239543290904295</v>
      </c>
      <c r="W157" s="18">
        <v>4.6580382453582097</v>
      </c>
      <c r="X157" s="18">
        <v>38.534455297418297</v>
      </c>
      <c r="Y157" s="18">
        <v>21.6012779276065</v>
      </c>
      <c r="Z157" s="18">
        <v>39.719076426997198</v>
      </c>
      <c r="AA157" s="18">
        <v>0.14519034797806299</v>
      </c>
      <c r="AB157" s="18">
        <v>34.468642748729899</v>
      </c>
      <c r="AC157" s="18">
        <v>5.2504336782672603</v>
      </c>
      <c r="AD157" s="18">
        <v>1.7838970188042</v>
      </c>
      <c r="AE157" s="18">
        <v>6.5649134644636096</v>
      </c>
      <c r="AF157" s="18">
        <v>6.6091933663053597</v>
      </c>
      <c r="AG157" s="18">
        <v>11.784984478551999</v>
      </c>
      <c r="AH157" s="18">
        <v>59.659709284986697</v>
      </c>
      <c r="AI157" s="25">
        <v>0.80589748163898201</v>
      </c>
      <c r="AJ157" s="25">
        <v>13.2189218647051</v>
      </c>
      <c r="AK157" s="25">
        <v>165.11617834812799</v>
      </c>
      <c r="AL157" s="68">
        <v>140.43983191678899</v>
      </c>
    </row>
    <row r="158" spans="1:38" ht="16">
      <c r="A158" s="131"/>
      <c r="B158" s="1">
        <v>6.6489361702127701</v>
      </c>
      <c r="C158" s="1">
        <v>6.6489361702127701</v>
      </c>
      <c r="D158" s="1">
        <v>11.436170212765999</v>
      </c>
      <c r="E158" s="1">
        <v>10.106382978723399</v>
      </c>
      <c r="F158" s="1">
        <v>30.053191489361701</v>
      </c>
      <c r="G158" s="1">
        <v>2.9255319148936199</v>
      </c>
      <c r="H158" s="1">
        <v>17.819148936170201</v>
      </c>
      <c r="I158" s="1">
        <v>14.3617021276596</v>
      </c>
      <c r="K158" s="10"/>
      <c r="L158" s="18">
        <v>22.3465737958171</v>
      </c>
      <c r="M158" s="18">
        <v>0.37456725927158602</v>
      </c>
      <c r="N158" s="18">
        <v>16.187881501601201</v>
      </c>
      <c r="O158" s="18">
        <v>6.92748720176425E-2</v>
      </c>
      <c r="P158" s="18">
        <v>20.086775142514799</v>
      </c>
      <c r="Q158" s="18">
        <v>1.13993552582011</v>
      </c>
      <c r="R158" s="18">
        <v>11.746304835544301</v>
      </c>
      <c r="S158" s="18">
        <v>1.7772675400040101</v>
      </c>
      <c r="T158" s="18">
        <v>20.945070373181501</v>
      </c>
      <c r="U158" s="18">
        <v>7.5915475960420406E-2</v>
      </c>
      <c r="V158" s="18">
        <v>0.59239543290904295</v>
      </c>
      <c r="W158" s="18">
        <v>4.6580382453582097</v>
      </c>
      <c r="X158" s="18">
        <v>38.534455297418297</v>
      </c>
      <c r="Y158" s="18">
        <v>21.6012779276065</v>
      </c>
      <c r="Z158" s="18">
        <v>39.719076426997198</v>
      </c>
      <c r="AA158" s="18">
        <v>0.14519034797806299</v>
      </c>
      <c r="AB158" s="18">
        <v>34.468642748729899</v>
      </c>
      <c r="AC158" s="18">
        <v>5.2504336782672603</v>
      </c>
      <c r="AD158" s="18">
        <v>1.7838970188042</v>
      </c>
      <c r="AE158" s="18">
        <v>6.5649134644636096</v>
      </c>
      <c r="AF158" s="18">
        <v>6.6091933663053597</v>
      </c>
      <c r="AG158" s="18">
        <v>11.784984478551999</v>
      </c>
      <c r="AH158" s="18">
        <v>59.659709284986697</v>
      </c>
      <c r="AI158" s="25">
        <v>0.80589748163898201</v>
      </c>
      <c r="AJ158" s="25">
        <v>13.2189218647051</v>
      </c>
      <c r="AK158" s="25">
        <v>165.11617834812799</v>
      </c>
      <c r="AL158" s="68">
        <v>140.43983191678899</v>
      </c>
    </row>
    <row r="159" spans="1:38" ht="16">
      <c r="A159" s="131"/>
      <c r="B159" s="1">
        <v>10.7744107744108</v>
      </c>
      <c r="C159" s="1">
        <v>14.141414141414099</v>
      </c>
      <c r="D159" s="1">
        <v>9.0909090909090899</v>
      </c>
      <c r="E159" s="1">
        <v>10.1010101010101</v>
      </c>
      <c r="F159" s="1">
        <v>30.976430976431001</v>
      </c>
      <c r="G159" s="1">
        <v>2.6936026936026898</v>
      </c>
      <c r="H159" s="1">
        <v>10.7744107744108</v>
      </c>
      <c r="I159" s="1">
        <v>11.4478114478114</v>
      </c>
      <c r="K159" s="10"/>
      <c r="L159" s="18">
        <v>22.3465737958171</v>
      </c>
      <c r="M159" s="18">
        <v>0.37456725927158602</v>
      </c>
      <c r="N159" s="18">
        <v>16.187881501601201</v>
      </c>
      <c r="O159" s="18">
        <v>6.92748720176425E-2</v>
      </c>
      <c r="P159" s="18">
        <v>20.086775142514799</v>
      </c>
      <c r="Q159" s="18">
        <v>1.13993552582011</v>
      </c>
      <c r="R159" s="18">
        <v>11.746304835544301</v>
      </c>
      <c r="S159" s="18">
        <v>1.7772675400040101</v>
      </c>
      <c r="T159" s="18">
        <v>20.945070373181501</v>
      </c>
      <c r="U159" s="18">
        <v>7.5915475960420406E-2</v>
      </c>
      <c r="V159" s="18">
        <v>0.59239543290904295</v>
      </c>
      <c r="W159" s="18">
        <v>4.6580382453582097</v>
      </c>
      <c r="X159" s="18">
        <v>38.534455297418297</v>
      </c>
      <c r="Y159" s="18">
        <v>21.6012779276065</v>
      </c>
      <c r="Z159" s="18">
        <v>39.719076426997198</v>
      </c>
      <c r="AA159" s="18">
        <v>0.14519034797806299</v>
      </c>
      <c r="AB159" s="18">
        <v>34.468642748729899</v>
      </c>
      <c r="AC159" s="18">
        <v>5.2504336782672603</v>
      </c>
      <c r="AD159" s="18">
        <v>1.7838970188042</v>
      </c>
      <c r="AE159" s="18">
        <v>6.5649134644636096</v>
      </c>
      <c r="AF159" s="18">
        <v>6.6091933663053597</v>
      </c>
      <c r="AG159" s="18">
        <v>11.784984478551999</v>
      </c>
      <c r="AH159" s="18">
        <v>59.659709284986697</v>
      </c>
      <c r="AI159" s="25">
        <v>0.80589748163898201</v>
      </c>
      <c r="AJ159" s="25">
        <v>13.2189218647051</v>
      </c>
      <c r="AK159" s="25">
        <v>165.11617834812799</v>
      </c>
      <c r="AL159" s="68">
        <v>140.43983191678899</v>
      </c>
    </row>
    <row r="160" spans="1:38" ht="16">
      <c r="A160" s="131"/>
      <c r="B160" s="1">
        <v>13.7837837837838</v>
      </c>
      <c r="C160" s="1">
        <v>12.1621621621622</v>
      </c>
      <c r="D160" s="1">
        <v>10</v>
      </c>
      <c r="E160" s="1">
        <v>12.7027027027027</v>
      </c>
      <c r="F160" s="1">
        <v>27.5675675675676</v>
      </c>
      <c r="G160" s="1">
        <v>3.7837837837837802</v>
      </c>
      <c r="H160" s="1">
        <v>10.2702702702703</v>
      </c>
      <c r="I160" s="1">
        <v>9.7297297297297298</v>
      </c>
      <c r="K160" s="10"/>
      <c r="L160" s="18">
        <v>22.3465737958171</v>
      </c>
      <c r="M160" s="18">
        <v>0.37456725927158602</v>
      </c>
      <c r="N160" s="18">
        <v>16.187881501601201</v>
      </c>
      <c r="O160" s="18">
        <v>6.92748720176425E-2</v>
      </c>
      <c r="P160" s="18">
        <v>20.086775142514799</v>
      </c>
      <c r="Q160" s="18">
        <v>1.13993552582011</v>
      </c>
      <c r="R160" s="18">
        <v>11.746304835544301</v>
      </c>
      <c r="S160" s="18">
        <v>1.7772675400040101</v>
      </c>
      <c r="T160" s="18">
        <v>20.945070373181501</v>
      </c>
      <c r="U160" s="18">
        <v>7.5915475960420406E-2</v>
      </c>
      <c r="V160" s="18">
        <v>0.59239543290904295</v>
      </c>
      <c r="W160" s="18">
        <v>4.6580382453582097</v>
      </c>
      <c r="X160" s="18">
        <v>38.534455297418297</v>
      </c>
      <c r="Y160" s="18">
        <v>21.6012779276065</v>
      </c>
      <c r="Z160" s="18">
        <v>39.719076426997198</v>
      </c>
      <c r="AA160" s="18">
        <v>0.14519034797806299</v>
      </c>
      <c r="AB160" s="18">
        <v>34.468642748729899</v>
      </c>
      <c r="AC160" s="18">
        <v>5.2504336782672603</v>
      </c>
      <c r="AD160" s="18">
        <v>1.7838970188042</v>
      </c>
      <c r="AE160" s="18">
        <v>6.5649134644636096</v>
      </c>
      <c r="AF160" s="18">
        <v>6.6091933663053597</v>
      </c>
      <c r="AG160" s="18">
        <v>11.784984478551999</v>
      </c>
      <c r="AH160" s="18">
        <v>59.659709284986697</v>
      </c>
      <c r="AI160" s="25">
        <v>0.80589748163898201</v>
      </c>
      <c r="AJ160" s="25">
        <v>13.2189218647051</v>
      </c>
      <c r="AK160" s="25">
        <v>165.11617834812799</v>
      </c>
      <c r="AL160" s="68">
        <v>140.43983191678899</v>
      </c>
    </row>
    <row r="161" spans="1:38" ht="16">
      <c r="A161" s="131"/>
      <c r="B161" s="1">
        <v>7.16112531969309</v>
      </c>
      <c r="C161" s="1">
        <v>11.508951406649601</v>
      </c>
      <c r="D161" s="1">
        <v>10.7416879795396</v>
      </c>
      <c r="E161" s="1">
        <v>11.2531969309463</v>
      </c>
      <c r="F161" s="1">
        <v>27.621483375959102</v>
      </c>
      <c r="G161" s="1">
        <v>8.4398976982097196</v>
      </c>
      <c r="H161" s="1">
        <v>12.2762148337596</v>
      </c>
      <c r="I161" s="1">
        <v>10.997442455243</v>
      </c>
      <c r="K161" s="10"/>
      <c r="L161" s="18">
        <v>22.3465737958171</v>
      </c>
      <c r="M161" s="18">
        <v>0.37456725927158602</v>
      </c>
      <c r="N161" s="18">
        <v>16.187881501601201</v>
      </c>
      <c r="O161" s="18">
        <v>6.92748720176425E-2</v>
      </c>
      <c r="P161" s="18">
        <v>20.086775142514799</v>
      </c>
      <c r="Q161" s="18">
        <v>1.13993552582011</v>
      </c>
      <c r="R161" s="18">
        <v>11.746304835544301</v>
      </c>
      <c r="S161" s="18">
        <v>1.7772675400040101</v>
      </c>
      <c r="T161" s="18">
        <v>20.945070373181501</v>
      </c>
      <c r="U161" s="18">
        <v>7.5915475960420406E-2</v>
      </c>
      <c r="V161" s="18">
        <v>0.59239543290904295</v>
      </c>
      <c r="W161" s="18">
        <v>4.6580382453582097</v>
      </c>
      <c r="X161" s="18">
        <v>38.534455297418297</v>
      </c>
      <c r="Y161" s="18">
        <v>21.6012779276065</v>
      </c>
      <c r="Z161" s="18">
        <v>39.719076426997198</v>
      </c>
      <c r="AA161" s="18">
        <v>0.14519034797806299</v>
      </c>
      <c r="AB161" s="18">
        <v>34.468642748729899</v>
      </c>
      <c r="AC161" s="18">
        <v>5.2504336782672603</v>
      </c>
      <c r="AD161" s="18">
        <v>1.7838970188042</v>
      </c>
      <c r="AE161" s="18">
        <v>6.5649134644636096</v>
      </c>
      <c r="AF161" s="18">
        <v>6.6091933663053597</v>
      </c>
      <c r="AG161" s="18">
        <v>11.784984478551999</v>
      </c>
      <c r="AH161" s="18">
        <v>59.659709284986697</v>
      </c>
      <c r="AI161" s="25">
        <v>0.80589748163898201</v>
      </c>
      <c r="AJ161" s="25">
        <v>13.2189218647051</v>
      </c>
      <c r="AK161" s="25">
        <v>165.11617834812799</v>
      </c>
      <c r="AL161" s="68">
        <v>140.43983191678899</v>
      </c>
    </row>
    <row r="162" spans="1:38" ht="16">
      <c r="A162" s="131"/>
      <c r="B162" s="1">
        <v>9.3220338983050901</v>
      </c>
      <c r="C162" s="1">
        <v>11.864406779661</v>
      </c>
      <c r="D162" s="1">
        <v>13.841807909604499</v>
      </c>
      <c r="E162" s="1">
        <v>14.6892655367232</v>
      </c>
      <c r="F162" s="1">
        <v>27.118644067796598</v>
      </c>
      <c r="G162" s="1">
        <v>6.2146892655367196</v>
      </c>
      <c r="H162" s="1">
        <v>8.7570621468926593</v>
      </c>
      <c r="I162" s="1">
        <v>8.1920903954802302</v>
      </c>
      <c r="K162" s="10"/>
      <c r="L162" s="18">
        <v>22.3465737958171</v>
      </c>
      <c r="M162" s="18">
        <v>0.37456725927158602</v>
      </c>
      <c r="N162" s="18">
        <v>16.187881501601201</v>
      </c>
      <c r="O162" s="18">
        <v>6.92748720176425E-2</v>
      </c>
      <c r="P162" s="18">
        <v>20.086775142514799</v>
      </c>
      <c r="Q162" s="18">
        <v>1.13993552582011</v>
      </c>
      <c r="R162" s="18">
        <v>11.746304835544301</v>
      </c>
      <c r="S162" s="18">
        <v>1.7772675400040101</v>
      </c>
      <c r="T162" s="18">
        <v>20.945070373181501</v>
      </c>
      <c r="U162" s="18">
        <v>7.5915475960420406E-2</v>
      </c>
      <c r="V162" s="18">
        <v>0.59239543290904295</v>
      </c>
      <c r="W162" s="18">
        <v>4.6580382453582097</v>
      </c>
      <c r="X162" s="18">
        <v>38.534455297418297</v>
      </c>
      <c r="Y162" s="18">
        <v>21.6012779276065</v>
      </c>
      <c r="Z162" s="18">
        <v>39.719076426997198</v>
      </c>
      <c r="AA162" s="18">
        <v>0.14519034797806299</v>
      </c>
      <c r="AB162" s="18">
        <v>34.468642748729899</v>
      </c>
      <c r="AC162" s="18">
        <v>5.2504336782672603</v>
      </c>
      <c r="AD162" s="18">
        <v>1.7838970188042</v>
      </c>
      <c r="AE162" s="18">
        <v>6.5649134644636096</v>
      </c>
      <c r="AF162" s="18">
        <v>6.6091933663053597</v>
      </c>
      <c r="AG162" s="18">
        <v>11.784984478551999</v>
      </c>
      <c r="AH162" s="18">
        <v>59.659709284986697</v>
      </c>
      <c r="AI162" s="25">
        <v>0.80589748163898201</v>
      </c>
      <c r="AJ162" s="25">
        <v>13.2189218647051</v>
      </c>
      <c r="AK162" s="25">
        <v>165.11617834812799</v>
      </c>
      <c r="AL162" s="68">
        <v>140.43983191678899</v>
      </c>
    </row>
    <row r="163" spans="1:38" ht="17" thickBot="1">
      <c r="A163" s="131"/>
      <c r="B163" s="1">
        <v>7.5718015665796301</v>
      </c>
      <c r="C163" s="1">
        <v>10.7049608355091</v>
      </c>
      <c r="D163" s="1">
        <v>10.7049608355091</v>
      </c>
      <c r="E163" s="1">
        <v>12.793733681462101</v>
      </c>
      <c r="F163" s="1">
        <v>26.631853785900802</v>
      </c>
      <c r="G163" s="1">
        <v>5.4830287206266304</v>
      </c>
      <c r="H163" s="1">
        <v>14.882506527415099</v>
      </c>
      <c r="I163" s="1">
        <v>11.2271540469974</v>
      </c>
      <c r="K163" s="10"/>
      <c r="L163" s="21">
        <v>22.3465737958171</v>
      </c>
      <c r="M163" s="21">
        <v>0.37456725927158602</v>
      </c>
      <c r="N163" s="21">
        <v>16.187881501601201</v>
      </c>
      <c r="O163" s="21">
        <v>6.92748720176425E-2</v>
      </c>
      <c r="P163" s="21">
        <v>20.086775142514799</v>
      </c>
      <c r="Q163" s="21">
        <v>1.13993552582011</v>
      </c>
      <c r="R163" s="21">
        <v>11.746304835544301</v>
      </c>
      <c r="S163" s="21">
        <v>1.7772675400040101</v>
      </c>
      <c r="T163" s="21">
        <v>20.945070373181501</v>
      </c>
      <c r="U163" s="21">
        <v>7.5915475960420406E-2</v>
      </c>
      <c r="V163" s="21">
        <v>0.59239543290904295</v>
      </c>
      <c r="W163" s="21">
        <v>4.6580382453582097</v>
      </c>
      <c r="X163" s="21">
        <v>38.534455297418297</v>
      </c>
      <c r="Y163" s="21">
        <v>21.6012779276065</v>
      </c>
      <c r="Z163" s="21">
        <v>39.719076426997198</v>
      </c>
      <c r="AA163" s="21">
        <v>0.14519034797806299</v>
      </c>
      <c r="AB163" s="21">
        <v>34.468642748729899</v>
      </c>
      <c r="AC163" s="21">
        <v>5.2504336782672603</v>
      </c>
      <c r="AD163" s="21">
        <v>1.7838970188042</v>
      </c>
      <c r="AE163" s="21">
        <v>6.5649134644636096</v>
      </c>
      <c r="AF163" s="21">
        <v>6.6091933663053597</v>
      </c>
      <c r="AG163" s="21">
        <v>11.784984478551999</v>
      </c>
      <c r="AH163" s="21">
        <v>59.659709284986697</v>
      </c>
      <c r="AI163" s="71">
        <v>0.80589748163898201</v>
      </c>
      <c r="AJ163" s="71">
        <v>13.2189218647051</v>
      </c>
      <c r="AK163" s="71">
        <v>165.11617834812799</v>
      </c>
      <c r="AL163" s="72">
        <v>140.43983191678899</v>
      </c>
    </row>
    <row r="164" spans="1:38" ht="16">
      <c r="A164" s="23" t="s">
        <v>38</v>
      </c>
      <c r="B164" s="24">
        <f t="shared" ref="B164:I164" si="22">AVERAGE(B155:B163)</f>
        <v>11.795885174843711</v>
      </c>
      <c r="C164" s="24">
        <f t="shared" si="22"/>
        <v>9.7787840822370633</v>
      </c>
      <c r="D164" s="24">
        <f t="shared" si="22"/>
        <v>11.537792557530544</v>
      </c>
      <c r="E164" s="24">
        <f t="shared" si="22"/>
        <v>11.115029498698643</v>
      </c>
      <c r="F164" s="24">
        <f t="shared" si="22"/>
        <v>29.114239769566424</v>
      </c>
      <c r="G164" s="24">
        <f t="shared" si="22"/>
        <v>5.4553714762750154</v>
      </c>
      <c r="H164" s="24">
        <f t="shared" si="22"/>
        <v>12.302715431983909</v>
      </c>
      <c r="I164" s="24">
        <f t="shared" si="22"/>
        <v>8.9001820088646912</v>
      </c>
      <c r="K164" s="10"/>
    </row>
    <row r="165" spans="1:38" ht="16">
      <c r="A165" s="2" t="s">
        <v>39</v>
      </c>
      <c r="B165" s="24">
        <f t="shared" ref="B165:I165" si="23">STDEV(B155:B163)</f>
        <v>4.5481587064141209</v>
      </c>
      <c r="C165" s="24">
        <f t="shared" si="23"/>
        <v>3.0419461058294792</v>
      </c>
      <c r="D165" s="24">
        <f t="shared" si="23"/>
        <v>1.6286258788260852</v>
      </c>
      <c r="E165" s="24">
        <f t="shared" si="23"/>
        <v>1.9011795006938308</v>
      </c>
      <c r="F165" s="24">
        <f t="shared" si="23"/>
        <v>2.4759789755167665</v>
      </c>
      <c r="G165" s="24">
        <f t="shared" si="23"/>
        <v>2.1346201997624075</v>
      </c>
      <c r="H165" s="24">
        <f t="shared" si="23"/>
        <v>2.8580325048779036</v>
      </c>
      <c r="I165" s="24">
        <f t="shared" si="23"/>
        <v>3.5332285007196482</v>
      </c>
      <c r="K165" s="10"/>
    </row>
    <row r="166" spans="1:38" ht="17" thickBot="1">
      <c r="K166" s="10"/>
    </row>
    <row r="167" spans="1:38" ht="16">
      <c r="A167" s="131" t="s">
        <v>86</v>
      </c>
      <c r="B167" s="1">
        <v>9.9431818181818201</v>
      </c>
      <c r="C167" s="1">
        <v>9.375</v>
      </c>
      <c r="D167" s="1">
        <v>11.363636363636401</v>
      </c>
      <c r="E167" s="1">
        <v>13.920454545454501</v>
      </c>
      <c r="F167" s="1">
        <v>27.272727272727298</v>
      </c>
      <c r="G167" s="1">
        <v>1.7045454545454499</v>
      </c>
      <c r="H167" s="1">
        <v>13.3522727272727</v>
      </c>
      <c r="I167" s="1">
        <v>13.068181818181801</v>
      </c>
      <c r="K167" s="10"/>
      <c r="L167" s="26">
        <v>23.1806438327447</v>
      </c>
      <c r="M167" s="26">
        <v>0.22829544134254401</v>
      </c>
      <c r="N167" s="26">
        <v>16.4588722004004</v>
      </c>
      <c r="O167" s="26">
        <v>7.8279081346872406E-2</v>
      </c>
      <c r="P167" s="26">
        <v>16.601470525391498</v>
      </c>
      <c r="Q167" s="26">
        <v>1.133335631364</v>
      </c>
      <c r="R167" s="26">
        <v>14.2699780317184</v>
      </c>
      <c r="S167" s="26">
        <v>1.89547211246975</v>
      </c>
      <c r="T167" s="26">
        <v>17.8049366768469</v>
      </c>
      <c r="U167" s="26">
        <v>8.0652293675784303E-2</v>
      </c>
      <c r="V167" s="26">
        <v>0.68127361224013905</v>
      </c>
      <c r="W167" s="26">
        <v>7.5867905604591401</v>
      </c>
      <c r="X167" s="26">
        <v>39.6395160331451</v>
      </c>
      <c r="Y167" s="26">
        <v>17.963101598098</v>
      </c>
      <c r="Z167" s="26">
        <v>42.238450993734297</v>
      </c>
      <c r="AA167" s="26">
        <v>0.158931375022657</v>
      </c>
      <c r="AB167" s="26">
        <v>33.970386821035</v>
      </c>
      <c r="AC167" s="26">
        <v>8.2680641726992796</v>
      </c>
      <c r="AD167" s="26">
        <v>2.2067189130268101</v>
      </c>
      <c r="AE167" s="26">
        <v>4.1086264101823797</v>
      </c>
      <c r="AF167" s="26">
        <v>7.5284558067831497</v>
      </c>
      <c r="AG167" s="26">
        <v>9.3934047141677706</v>
      </c>
      <c r="AH167" s="26">
        <v>101.537918131109</v>
      </c>
      <c r="AI167" s="66">
        <v>0.99141050036663803</v>
      </c>
      <c r="AJ167" s="66">
        <v>19.574733396179202</v>
      </c>
      <c r="AK167" s="66">
        <v>172.33633213028699</v>
      </c>
      <c r="AL167" s="67">
        <v>154.511712661112</v>
      </c>
    </row>
    <row r="168" spans="1:38" ht="16">
      <c r="A168" s="131"/>
      <c r="B168" s="1">
        <v>10</v>
      </c>
      <c r="C168" s="1">
        <v>11.282051282051301</v>
      </c>
      <c r="D168" s="1">
        <v>8.2051282051282008</v>
      </c>
      <c r="E168" s="1">
        <v>14.1025641025641</v>
      </c>
      <c r="F168" s="1">
        <v>21.025641025641001</v>
      </c>
      <c r="G168" s="1">
        <v>3.5897435897435899</v>
      </c>
      <c r="H168" s="1">
        <v>13.846153846153801</v>
      </c>
      <c r="I168" s="1">
        <v>17.948717948717899</v>
      </c>
      <c r="K168" s="10"/>
      <c r="L168" s="18">
        <v>23.1806438327447</v>
      </c>
      <c r="M168" s="18">
        <v>0.22829544134254401</v>
      </c>
      <c r="N168" s="18">
        <v>16.4588722004004</v>
      </c>
      <c r="O168" s="18">
        <v>7.8279081346872406E-2</v>
      </c>
      <c r="P168" s="18">
        <v>16.601470525391498</v>
      </c>
      <c r="Q168" s="18">
        <v>1.133335631364</v>
      </c>
      <c r="R168" s="18">
        <v>14.2699780317184</v>
      </c>
      <c r="S168" s="18">
        <v>1.89547211246975</v>
      </c>
      <c r="T168" s="18">
        <v>17.8049366768469</v>
      </c>
      <c r="U168" s="18">
        <v>8.0652293675784303E-2</v>
      </c>
      <c r="V168" s="18">
        <v>0.68127361224013905</v>
      </c>
      <c r="W168" s="18">
        <v>7.5867905604591401</v>
      </c>
      <c r="X168" s="18">
        <v>39.6395160331451</v>
      </c>
      <c r="Y168" s="18">
        <v>17.963101598098</v>
      </c>
      <c r="Z168" s="18">
        <v>42.238450993734297</v>
      </c>
      <c r="AA168" s="18">
        <v>0.158931375022657</v>
      </c>
      <c r="AB168" s="18">
        <v>33.970386821035</v>
      </c>
      <c r="AC168" s="18">
        <v>8.2680641726992796</v>
      </c>
      <c r="AD168" s="18">
        <v>2.2067189130268101</v>
      </c>
      <c r="AE168" s="18">
        <v>4.1086264101823797</v>
      </c>
      <c r="AF168" s="18">
        <v>7.5284558067831497</v>
      </c>
      <c r="AG168" s="18">
        <v>9.3934047141677706</v>
      </c>
      <c r="AH168" s="18">
        <v>101.537918131109</v>
      </c>
      <c r="AI168" s="25">
        <v>0.99141050036663803</v>
      </c>
      <c r="AJ168" s="25">
        <v>19.574733396179202</v>
      </c>
      <c r="AK168" s="25">
        <v>172.33633213028699</v>
      </c>
      <c r="AL168" s="68">
        <v>154.511712661112</v>
      </c>
    </row>
    <row r="169" spans="1:38" ht="16">
      <c r="A169" s="131"/>
      <c r="B169" s="1">
        <v>16.129032258064498</v>
      </c>
      <c r="C169" s="1">
        <v>7.5268817204301097</v>
      </c>
      <c r="D169" s="1">
        <v>9.67741935483871</v>
      </c>
      <c r="E169" s="1">
        <v>11.290322580645199</v>
      </c>
      <c r="F169" s="1">
        <v>27.1505376344086</v>
      </c>
      <c r="G169" s="1">
        <v>3.76344086021505</v>
      </c>
      <c r="H169" s="1">
        <v>13.1720430107527</v>
      </c>
      <c r="I169" s="1">
        <v>11.290322580645199</v>
      </c>
      <c r="K169" s="10"/>
      <c r="L169" s="18">
        <v>23.1806438327447</v>
      </c>
      <c r="M169" s="18">
        <v>0.22829544134254401</v>
      </c>
      <c r="N169" s="18">
        <v>16.4588722004004</v>
      </c>
      <c r="O169" s="18">
        <v>7.8279081346872406E-2</v>
      </c>
      <c r="P169" s="18">
        <v>16.601470525391498</v>
      </c>
      <c r="Q169" s="18">
        <v>1.133335631364</v>
      </c>
      <c r="R169" s="18">
        <v>14.2699780317184</v>
      </c>
      <c r="S169" s="18">
        <v>1.89547211246975</v>
      </c>
      <c r="T169" s="18">
        <v>17.8049366768469</v>
      </c>
      <c r="U169" s="18">
        <v>8.0652293675784303E-2</v>
      </c>
      <c r="V169" s="18">
        <v>0.68127361224013905</v>
      </c>
      <c r="W169" s="18">
        <v>7.5867905604591401</v>
      </c>
      <c r="X169" s="18">
        <v>39.6395160331451</v>
      </c>
      <c r="Y169" s="18">
        <v>17.963101598098</v>
      </c>
      <c r="Z169" s="18">
        <v>42.238450993734297</v>
      </c>
      <c r="AA169" s="18">
        <v>0.158931375022657</v>
      </c>
      <c r="AB169" s="18">
        <v>33.970386821035</v>
      </c>
      <c r="AC169" s="18">
        <v>8.2680641726992796</v>
      </c>
      <c r="AD169" s="18">
        <v>2.2067189130268101</v>
      </c>
      <c r="AE169" s="18">
        <v>4.1086264101823797</v>
      </c>
      <c r="AF169" s="18">
        <v>7.5284558067831497</v>
      </c>
      <c r="AG169" s="18">
        <v>9.3934047141677706</v>
      </c>
      <c r="AH169" s="18">
        <v>101.537918131109</v>
      </c>
      <c r="AI169" s="25">
        <v>0.99141050036663803</v>
      </c>
      <c r="AJ169" s="25">
        <v>19.574733396179202</v>
      </c>
      <c r="AK169" s="25">
        <v>172.33633213028699</v>
      </c>
      <c r="AL169" s="68">
        <v>154.511712661112</v>
      </c>
    </row>
    <row r="170" spans="1:38" ht="16">
      <c r="A170" s="131"/>
      <c r="B170" s="1">
        <v>12.6582278481013</v>
      </c>
      <c r="C170" s="1">
        <v>12.6582278481013</v>
      </c>
      <c r="D170" s="1">
        <v>14.873417721519001</v>
      </c>
      <c r="E170" s="1">
        <v>14.873417721519001</v>
      </c>
      <c r="F170" s="1">
        <v>26.265822784810101</v>
      </c>
      <c r="G170" s="1">
        <v>3.4810126582278502</v>
      </c>
      <c r="H170" s="1">
        <v>11.7088607594937</v>
      </c>
      <c r="I170" s="1">
        <v>3.4810126582278502</v>
      </c>
      <c r="K170" s="30"/>
      <c r="L170" s="18">
        <v>23.1806438327447</v>
      </c>
      <c r="M170" s="18">
        <v>0.22829544134254401</v>
      </c>
      <c r="N170" s="18">
        <v>16.4588722004004</v>
      </c>
      <c r="O170" s="18">
        <v>7.8279081346872406E-2</v>
      </c>
      <c r="P170" s="18">
        <v>16.601470525391498</v>
      </c>
      <c r="Q170" s="18">
        <v>1.133335631364</v>
      </c>
      <c r="R170" s="18">
        <v>14.2699780317184</v>
      </c>
      <c r="S170" s="18">
        <v>1.89547211246975</v>
      </c>
      <c r="T170" s="18">
        <v>17.8049366768469</v>
      </c>
      <c r="U170" s="18">
        <v>8.0652293675784303E-2</v>
      </c>
      <c r="V170" s="18">
        <v>0.68127361224013905</v>
      </c>
      <c r="W170" s="18">
        <v>7.5867905604591401</v>
      </c>
      <c r="X170" s="18">
        <v>39.6395160331451</v>
      </c>
      <c r="Y170" s="18">
        <v>17.963101598098</v>
      </c>
      <c r="Z170" s="18">
        <v>42.238450993734297</v>
      </c>
      <c r="AA170" s="18">
        <v>0.158931375022657</v>
      </c>
      <c r="AB170" s="18">
        <v>33.970386821035</v>
      </c>
      <c r="AC170" s="18">
        <v>8.2680641726992796</v>
      </c>
      <c r="AD170" s="18">
        <v>2.2067189130268101</v>
      </c>
      <c r="AE170" s="18">
        <v>4.1086264101823797</v>
      </c>
      <c r="AF170" s="18">
        <v>7.5284558067831497</v>
      </c>
      <c r="AG170" s="18">
        <v>9.3934047141677706</v>
      </c>
      <c r="AH170" s="18">
        <v>101.537918131109</v>
      </c>
      <c r="AI170" s="25">
        <v>0.99141050036663803</v>
      </c>
      <c r="AJ170" s="25">
        <v>19.574733396179202</v>
      </c>
      <c r="AK170" s="25">
        <v>172.33633213028699</v>
      </c>
      <c r="AL170" s="68">
        <v>154.511712661112</v>
      </c>
    </row>
    <row r="171" spans="1:38" ht="16">
      <c r="A171" s="131"/>
      <c r="B171" s="1">
        <v>9.8976109215017107</v>
      </c>
      <c r="C171" s="1">
        <v>16.382252559727</v>
      </c>
      <c r="D171" s="1">
        <v>12.2866894197952</v>
      </c>
      <c r="E171" s="1">
        <v>9.5563139931740597</v>
      </c>
      <c r="F171" s="1">
        <v>25.938566552901001</v>
      </c>
      <c r="G171" s="1">
        <v>3.4129692832764502</v>
      </c>
      <c r="H171" s="1">
        <v>14.675767918088701</v>
      </c>
      <c r="I171" s="1">
        <v>7.8498293515358402</v>
      </c>
      <c r="K171" s="10"/>
      <c r="L171" s="18">
        <v>23.1806438327447</v>
      </c>
      <c r="M171" s="18">
        <v>0.22829544134254401</v>
      </c>
      <c r="N171" s="18">
        <v>16.4588722004004</v>
      </c>
      <c r="O171" s="18">
        <v>7.8279081346872406E-2</v>
      </c>
      <c r="P171" s="18">
        <v>16.601470525391498</v>
      </c>
      <c r="Q171" s="18">
        <v>1.133335631364</v>
      </c>
      <c r="R171" s="18">
        <v>14.2699780317184</v>
      </c>
      <c r="S171" s="18">
        <v>1.89547211246975</v>
      </c>
      <c r="T171" s="18">
        <v>17.8049366768469</v>
      </c>
      <c r="U171" s="18">
        <v>8.0652293675784303E-2</v>
      </c>
      <c r="V171" s="18">
        <v>0.68127361224013905</v>
      </c>
      <c r="W171" s="18">
        <v>7.5867905604591401</v>
      </c>
      <c r="X171" s="18">
        <v>39.6395160331451</v>
      </c>
      <c r="Y171" s="18">
        <v>17.963101598098</v>
      </c>
      <c r="Z171" s="18">
        <v>42.238450993734297</v>
      </c>
      <c r="AA171" s="18">
        <v>0.158931375022657</v>
      </c>
      <c r="AB171" s="18">
        <v>33.970386821035</v>
      </c>
      <c r="AC171" s="18">
        <v>8.2680641726992796</v>
      </c>
      <c r="AD171" s="18">
        <v>2.2067189130268101</v>
      </c>
      <c r="AE171" s="18">
        <v>4.1086264101823797</v>
      </c>
      <c r="AF171" s="18">
        <v>7.5284558067831497</v>
      </c>
      <c r="AG171" s="18">
        <v>9.3934047141677706</v>
      </c>
      <c r="AH171" s="18">
        <v>101.537918131109</v>
      </c>
      <c r="AI171" s="25">
        <v>0.99141050036663803</v>
      </c>
      <c r="AJ171" s="25">
        <v>19.574733396179202</v>
      </c>
      <c r="AK171" s="25">
        <v>172.33633213028699</v>
      </c>
      <c r="AL171" s="68">
        <v>154.511712661112</v>
      </c>
    </row>
    <row r="172" spans="1:38" ht="16">
      <c r="A172" s="131"/>
      <c r="B172" s="1">
        <v>17.280453257790398</v>
      </c>
      <c r="C172" s="1">
        <v>9.0651558073654392</v>
      </c>
      <c r="D172" s="1">
        <v>16.1473087818697</v>
      </c>
      <c r="E172" s="1">
        <v>7.9320113314447598</v>
      </c>
      <c r="F172" s="1">
        <v>28.895184135977299</v>
      </c>
      <c r="G172" s="1">
        <v>5.0991501416430598</v>
      </c>
      <c r="H172" s="1">
        <v>9.6317280453257794</v>
      </c>
      <c r="I172" s="1">
        <v>5.9490084985835701</v>
      </c>
      <c r="K172" s="13"/>
      <c r="L172" s="18">
        <v>23.1806438327447</v>
      </c>
      <c r="M172" s="18">
        <v>0.22829544134254401</v>
      </c>
      <c r="N172" s="18">
        <v>16.4588722004004</v>
      </c>
      <c r="O172" s="18">
        <v>7.8279081346872406E-2</v>
      </c>
      <c r="P172" s="18">
        <v>16.601470525391498</v>
      </c>
      <c r="Q172" s="18">
        <v>1.133335631364</v>
      </c>
      <c r="R172" s="18">
        <v>14.2699780317184</v>
      </c>
      <c r="S172" s="18">
        <v>1.89547211246975</v>
      </c>
      <c r="T172" s="18">
        <v>17.8049366768469</v>
      </c>
      <c r="U172" s="18">
        <v>8.0652293675784303E-2</v>
      </c>
      <c r="V172" s="18">
        <v>0.68127361224013905</v>
      </c>
      <c r="W172" s="18">
        <v>7.5867905604591401</v>
      </c>
      <c r="X172" s="18">
        <v>39.6395160331451</v>
      </c>
      <c r="Y172" s="18">
        <v>17.963101598098</v>
      </c>
      <c r="Z172" s="18">
        <v>42.238450993734297</v>
      </c>
      <c r="AA172" s="18">
        <v>0.158931375022657</v>
      </c>
      <c r="AB172" s="18">
        <v>33.970386821035</v>
      </c>
      <c r="AC172" s="18">
        <v>8.2680641726992796</v>
      </c>
      <c r="AD172" s="18">
        <v>2.2067189130268101</v>
      </c>
      <c r="AE172" s="18">
        <v>4.1086264101823797</v>
      </c>
      <c r="AF172" s="18">
        <v>7.5284558067831497</v>
      </c>
      <c r="AG172" s="18">
        <v>9.3934047141677706</v>
      </c>
      <c r="AH172" s="18">
        <v>101.537918131109</v>
      </c>
      <c r="AI172" s="25">
        <v>0.99141050036663803</v>
      </c>
      <c r="AJ172" s="25">
        <v>19.574733396179202</v>
      </c>
      <c r="AK172" s="25">
        <v>172.33633213028699</v>
      </c>
      <c r="AL172" s="68">
        <v>154.511712661112</v>
      </c>
    </row>
    <row r="173" spans="1:38" ht="16">
      <c r="A173" s="131"/>
      <c r="B173" s="1">
        <v>12.565445026178001</v>
      </c>
      <c r="C173" s="1">
        <v>10.732984293193701</v>
      </c>
      <c r="D173" s="1">
        <v>16.230366492146601</v>
      </c>
      <c r="E173" s="1">
        <v>12.827225130890101</v>
      </c>
      <c r="F173" s="1">
        <v>21.727748691099499</v>
      </c>
      <c r="G173" s="1">
        <v>7.8534031413612597</v>
      </c>
      <c r="H173" s="1">
        <v>11.780104712041901</v>
      </c>
      <c r="I173" s="1">
        <v>6.2827225130890101</v>
      </c>
      <c r="K173" s="10"/>
      <c r="L173" s="18">
        <v>23.1806438327447</v>
      </c>
      <c r="M173" s="18">
        <v>0.22829544134254401</v>
      </c>
      <c r="N173" s="18">
        <v>16.4588722004004</v>
      </c>
      <c r="O173" s="18">
        <v>7.8279081346872406E-2</v>
      </c>
      <c r="P173" s="18">
        <v>16.601470525391498</v>
      </c>
      <c r="Q173" s="18">
        <v>1.133335631364</v>
      </c>
      <c r="R173" s="18">
        <v>14.2699780317184</v>
      </c>
      <c r="S173" s="18">
        <v>1.89547211246975</v>
      </c>
      <c r="T173" s="18">
        <v>17.8049366768469</v>
      </c>
      <c r="U173" s="18">
        <v>8.0652293675784303E-2</v>
      </c>
      <c r="V173" s="18">
        <v>0.68127361224013905</v>
      </c>
      <c r="W173" s="18">
        <v>7.5867905604591401</v>
      </c>
      <c r="X173" s="18">
        <v>39.6395160331451</v>
      </c>
      <c r="Y173" s="18">
        <v>17.963101598098</v>
      </c>
      <c r="Z173" s="18">
        <v>42.238450993734297</v>
      </c>
      <c r="AA173" s="18">
        <v>0.158931375022657</v>
      </c>
      <c r="AB173" s="18">
        <v>33.970386821035</v>
      </c>
      <c r="AC173" s="18">
        <v>8.2680641726992796</v>
      </c>
      <c r="AD173" s="18">
        <v>2.2067189130268101</v>
      </c>
      <c r="AE173" s="18">
        <v>4.1086264101823797</v>
      </c>
      <c r="AF173" s="18">
        <v>7.5284558067831497</v>
      </c>
      <c r="AG173" s="18">
        <v>9.3934047141677706</v>
      </c>
      <c r="AH173" s="18">
        <v>101.537918131109</v>
      </c>
      <c r="AI173" s="25">
        <v>0.99141050036663803</v>
      </c>
      <c r="AJ173" s="25">
        <v>19.574733396179202</v>
      </c>
      <c r="AK173" s="25">
        <v>172.33633213028699</v>
      </c>
      <c r="AL173" s="68">
        <v>154.511712661112</v>
      </c>
    </row>
    <row r="174" spans="1:38" ht="16">
      <c r="A174" s="131"/>
      <c r="B174" s="1">
        <v>11.6847826086957</v>
      </c>
      <c r="C174" s="1">
        <v>9.2391304347826093</v>
      </c>
      <c r="D174" s="1">
        <v>16.847826086956498</v>
      </c>
      <c r="E174" s="1">
        <v>11.1413043478261</v>
      </c>
      <c r="F174" s="1">
        <v>23.913043478260899</v>
      </c>
      <c r="G174" s="1">
        <v>5.7065217391304301</v>
      </c>
      <c r="H174" s="1">
        <v>13.3152173913043</v>
      </c>
      <c r="I174" s="1">
        <v>8.1521739130434803</v>
      </c>
      <c r="K174" s="10"/>
      <c r="L174" s="18">
        <v>23.1806438327447</v>
      </c>
      <c r="M174" s="18">
        <v>0.22829544134254401</v>
      </c>
      <c r="N174" s="18">
        <v>16.4588722004004</v>
      </c>
      <c r="O174" s="18">
        <v>7.8279081346872406E-2</v>
      </c>
      <c r="P174" s="18">
        <v>16.601470525391498</v>
      </c>
      <c r="Q174" s="18">
        <v>1.133335631364</v>
      </c>
      <c r="R174" s="18">
        <v>14.2699780317184</v>
      </c>
      <c r="S174" s="18">
        <v>1.89547211246975</v>
      </c>
      <c r="T174" s="18">
        <v>17.8049366768469</v>
      </c>
      <c r="U174" s="18">
        <v>8.0652293675784303E-2</v>
      </c>
      <c r="V174" s="18">
        <v>0.68127361224013905</v>
      </c>
      <c r="W174" s="18">
        <v>7.5867905604591401</v>
      </c>
      <c r="X174" s="18">
        <v>39.6395160331451</v>
      </c>
      <c r="Y174" s="18">
        <v>17.963101598098</v>
      </c>
      <c r="Z174" s="18">
        <v>42.238450993734297</v>
      </c>
      <c r="AA174" s="18">
        <v>0.158931375022657</v>
      </c>
      <c r="AB174" s="18">
        <v>33.970386821035</v>
      </c>
      <c r="AC174" s="18">
        <v>8.2680641726992796</v>
      </c>
      <c r="AD174" s="18">
        <v>2.2067189130268101</v>
      </c>
      <c r="AE174" s="18">
        <v>4.1086264101823797</v>
      </c>
      <c r="AF174" s="18">
        <v>7.5284558067831497</v>
      </c>
      <c r="AG174" s="18">
        <v>9.3934047141677706</v>
      </c>
      <c r="AH174" s="18">
        <v>101.537918131109</v>
      </c>
      <c r="AI174" s="25">
        <v>0.99141050036663803</v>
      </c>
      <c r="AJ174" s="25">
        <v>19.574733396179202</v>
      </c>
      <c r="AK174" s="25">
        <v>172.33633213028699</v>
      </c>
      <c r="AL174" s="68">
        <v>154.511712661112</v>
      </c>
    </row>
    <row r="175" spans="1:38" ht="16">
      <c r="A175" s="131"/>
      <c r="B175" s="1">
        <v>14.8989898989899</v>
      </c>
      <c r="C175" s="1">
        <v>10.858585858585901</v>
      </c>
      <c r="D175" s="1">
        <v>13.636363636363599</v>
      </c>
      <c r="E175" s="1">
        <v>11.1111111111111</v>
      </c>
      <c r="F175" s="1">
        <v>23.484848484848499</v>
      </c>
      <c r="G175" s="1">
        <v>5.8080808080808097</v>
      </c>
      <c r="H175" s="1">
        <v>13.1313131313131</v>
      </c>
      <c r="I175" s="1">
        <v>7.0707070707070701</v>
      </c>
      <c r="K175" s="10"/>
      <c r="L175" s="21">
        <v>23.1806438327447</v>
      </c>
      <c r="M175" s="21">
        <v>0.22829544134254401</v>
      </c>
      <c r="N175" s="21">
        <v>16.4588722004004</v>
      </c>
      <c r="O175" s="21">
        <v>7.8279081346872406E-2</v>
      </c>
      <c r="P175" s="21">
        <v>16.601470525391498</v>
      </c>
      <c r="Q175" s="21">
        <v>1.133335631364</v>
      </c>
      <c r="R175" s="21">
        <v>14.2699780317184</v>
      </c>
      <c r="S175" s="21">
        <v>1.89547211246975</v>
      </c>
      <c r="T175" s="21">
        <v>17.8049366768469</v>
      </c>
      <c r="U175" s="21">
        <v>8.0652293675784303E-2</v>
      </c>
      <c r="V175" s="21">
        <v>0.68127361224013905</v>
      </c>
      <c r="W175" s="21">
        <v>7.5867905604591401</v>
      </c>
      <c r="X175" s="21">
        <v>39.6395160331451</v>
      </c>
      <c r="Y175" s="21">
        <v>17.963101598098</v>
      </c>
      <c r="Z175" s="21">
        <v>42.238450993734297</v>
      </c>
      <c r="AA175" s="21">
        <v>0.158931375022657</v>
      </c>
      <c r="AB175" s="21">
        <v>33.970386821035</v>
      </c>
      <c r="AC175" s="21">
        <v>8.2680641726992796</v>
      </c>
      <c r="AD175" s="21">
        <v>2.2067189130268101</v>
      </c>
      <c r="AE175" s="21">
        <v>4.1086264101823797</v>
      </c>
      <c r="AF175" s="21">
        <v>7.5284558067831497</v>
      </c>
      <c r="AG175" s="21">
        <v>9.3934047141677706</v>
      </c>
      <c r="AH175" s="21">
        <v>101.537918131109</v>
      </c>
      <c r="AI175" s="71">
        <v>0.99141050036663803</v>
      </c>
      <c r="AJ175" s="71">
        <v>19.574733396179202</v>
      </c>
      <c r="AK175" s="71">
        <v>172.33633213028699</v>
      </c>
      <c r="AL175" s="72">
        <v>154.511712661112</v>
      </c>
    </row>
    <row r="176" spans="1:38" ht="16">
      <c r="A176" s="23" t="s">
        <v>38</v>
      </c>
      <c r="B176" s="24">
        <f t="shared" ref="B176:I176" si="24">AVERAGE(B167:B175)</f>
        <v>12.784191515278145</v>
      </c>
      <c r="C176" s="24">
        <f t="shared" si="24"/>
        <v>10.791141089359705</v>
      </c>
      <c r="D176" s="24">
        <f t="shared" si="24"/>
        <v>13.252017340250436</v>
      </c>
      <c r="E176" s="24">
        <f t="shared" si="24"/>
        <v>11.86163609606988</v>
      </c>
      <c r="F176" s="24">
        <f t="shared" si="24"/>
        <v>25.074902228963801</v>
      </c>
      <c r="G176" s="24">
        <f t="shared" si="24"/>
        <v>4.4909852973582165</v>
      </c>
      <c r="H176" s="24">
        <f t="shared" si="24"/>
        <v>12.734829060194077</v>
      </c>
      <c r="I176" s="24">
        <f t="shared" si="24"/>
        <v>9.0102973725257467</v>
      </c>
      <c r="K176" s="10"/>
    </row>
    <row r="177" spans="1:38" ht="16">
      <c r="A177" s="2" t="s">
        <v>39</v>
      </c>
      <c r="B177" s="24">
        <f t="shared" ref="B177:I177" si="25">STDEV(B167:B175)</f>
        <v>2.7682242568218847</v>
      </c>
      <c r="C177" s="24">
        <f t="shared" si="25"/>
        <v>2.5749774597087511</v>
      </c>
      <c r="D177" s="24">
        <f t="shared" si="25"/>
        <v>3.0762489216472808</v>
      </c>
      <c r="E177" s="24">
        <f t="shared" si="25"/>
        <v>2.2756512250263721</v>
      </c>
      <c r="F177" s="24">
        <f t="shared" si="25"/>
        <v>2.6780496333081785</v>
      </c>
      <c r="G177" s="24">
        <f t="shared" si="25"/>
        <v>1.8088655091217127</v>
      </c>
      <c r="H177" s="24">
        <f t="shared" si="25"/>
        <v>1.4858530726305521</v>
      </c>
      <c r="I177" s="24">
        <f t="shared" si="25"/>
        <v>4.39871457920575</v>
      </c>
      <c r="K177" s="10"/>
    </row>
    <row r="178" spans="1:38" ht="16">
      <c r="K178" s="10"/>
    </row>
    <row r="179" spans="1:38" ht="16">
      <c r="A179" s="131" t="s">
        <v>87</v>
      </c>
      <c r="B179" s="1">
        <v>17.232375979112302</v>
      </c>
      <c r="C179" s="1">
        <v>6.5274151436031298</v>
      </c>
      <c r="D179" s="1">
        <v>15.143603133159299</v>
      </c>
      <c r="E179" s="1">
        <v>11.2271540469974</v>
      </c>
      <c r="F179" s="1">
        <v>27.676240208877299</v>
      </c>
      <c r="G179" s="1">
        <v>3.6553524804177502</v>
      </c>
      <c r="H179" s="1">
        <v>10.9660574412533</v>
      </c>
      <c r="I179" s="1">
        <v>7.5718015665796301</v>
      </c>
      <c r="K179" s="10"/>
      <c r="L179" s="26">
        <v>22.079708442668601</v>
      </c>
      <c r="M179" s="26">
        <v>0.260868007177946</v>
      </c>
      <c r="N179" s="26">
        <v>17.4545951650815</v>
      </c>
      <c r="O179" s="26">
        <v>8.7274020638539396E-2</v>
      </c>
      <c r="P179" s="26">
        <v>16.610223974367401</v>
      </c>
      <c r="Q179" s="26">
        <v>1.3720486051198399</v>
      </c>
      <c r="R179" s="26">
        <v>12.247591146911301</v>
      </c>
      <c r="S179" s="26">
        <v>1.6842184965082101</v>
      </c>
      <c r="T179" s="26">
        <v>23.471616294412001</v>
      </c>
      <c r="U179" s="26">
        <v>4.3649173815434802E-3</v>
      </c>
      <c r="V179" s="26">
        <v>0.48499757766936802</v>
      </c>
      <c r="W179" s="26">
        <v>4.2424933520637804</v>
      </c>
      <c r="X179" s="26">
        <v>39.534303607750097</v>
      </c>
      <c r="Y179" s="26">
        <v>18.243140586665199</v>
      </c>
      <c r="Z179" s="26">
        <v>42.1309168675647</v>
      </c>
      <c r="AA179" s="26">
        <v>9.1638938020082897E-2</v>
      </c>
      <c r="AB179" s="26">
        <v>37.4034259378315</v>
      </c>
      <c r="AC179" s="26">
        <v>4.7274909297331504</v>
      </c>
      <c r="AD179" s="26">
        <v>2.1670777254574101</v>
      </c>
      <c r="AE179" s="26">
        <v>7.9118979800861897</v>
      </c>
      <c r="AF179" s="26">
        <v>7.2719728303088704</v>
      </c>
      <c r="AG179" s="26">
        <v>13.936206224474001</v>
      </c>
      <c r="AH179" s="26">
        <v>84.639387870998604</v>
      </c>
      <c r="AI179" s="66">
        <v>1.0508344253525499</v>
      </c>
      <c r="AJ179" s="66">
        <v>11.220954304397599</v>
      </c>
      <c r="AK179" s="66">
        <v>169.55739154839</v>
      </c>
      <c r="AL179" s="67">
        <v>146.80850411476899</v>
      </c>
    </row>
    <row r="180" spans="1:38" ht="16">
      <c r="A180" s="131"/>
      <c r="B180" s="1">
        <v>11.4754098360656</v>
      </c>
      <c r="C180" s="1">
        <v>7.9234972677595596</v>
      </c>
      <c r="D180" s="1">
        <v>12.568306010929</v>
      </c>
      <c r="E180" s="1">
        <v>12.841530054644799</v>
      </c>
      <c r="F180" s="1">
        <v>26.775956284153001</v>
      </c>
      <c r="G180" s="1">
        <v>3.27868852459016</v>
      </c>
      <c r="H180" s="1">
        <v>15.5737704918033</v>
      </c>
      <c r="I180" s="1">
        <v>9.5628415300546408</v>
      </c>
      <c r="K180" s="30"/>
      <c r="L180" s="18">
        <v>22.079708442668601</v>
      </c>
      <c r="M180" s="18">
        <v>0.260868007177946</v>
      </c>
      <c r="N180" s="18">
        <v>17.4545951650815</v>
      </c>
      <c r="O180" s="18">
        <v>8.7274020638539396E-2</v>
      </c>
      <c r="P180" s="18">
        <v>16.610223974367401</v>
      </c>
      <c r="Q180" s="18">
        <v>1.3720486051198399</v>
      </c>
      <c r="R180" s="18">
        <v>12.247591146911301</v>
      </c>
      <c r="S180" s="18">
        <v>1.6842184965082101</v>
      </c>
      <c r="T180" s="18">
        <v>23.471616294412001</v>
      </c>
      <c r="U180" s="18">
        <v>4.3649173815434802E-3</v>
      </c>
      <c r="V180" s="18">
        <v>0.48499757766936802</v>
      </c>
      <c r="W180" s="18">
        <v>4.2424933520637804</v>
      </c>
      <c r="X180" s="18">
        <v>39.534303607750097</v>
      </c>
      <c r="Y180" s="18">
        <v>18.243140586665199</v>
      </c>
      <c r="Z180" s="18">
        <v>42.1309168675647</v>
      </c>
      <c r="AA180" s="18">
        <v>9.1638938020082897E-2</v>
      </c>
      <c r="AB180" s="18">
        <v>37.4034259378315</v>
      </c>
      <c r="AC180" s="18">
        <v>4.7274909297331504</v>
      </c>
      <c r="AD180" s="18">
        <v>2.1670777254574101</v>
      </c>
      <c r="AE180" s="18">
        <v>7.9118979800861897</v>
      </c>
      <c r="AF180" s="18">
        <v>7.2719728303088704</v>
      </c>
      <c r="AG180" s="18">
        <v>13.936206224474001</v>
      </c>
      <c r="AH180" s="18">
        <v>84.639387870998604</v>
      </c>
      <c r="AI180" s="25">
        <v>1.0508344253525499</v>
      </c>
      <c r="AJ180" s="25">
        <v>11.220954304397599</v>
      </c>
      <c r="AK180" s="25">
        <v>169.55739154839</v>
      </c>
      <c r="AL180" s="68">
        <v>146.80850411476899</v>
      </c>
    </row>
    <row r="181" spans="1:38" ht="16">
      <c r="A181" s="131"/>
      <c r="B181" s="1">
        <v>15.8854166666667</v>
      </c>
      <c r="C181" s="1">
        <v>3.90625</v>
      </c>
      <c r="D181" s="1">
        <v>15.625</v>
      </c>
      <c r="E181" s="1">
        <v>9.375</v>
      </c>
      <c r="F181" s="1">
        <v>25.5208333333333</v>
      </c>
      <c r="G181" s="1">
        <v>4.4270833333333304</v>
      </c>
      <c r="H181" s="1">
        <v>16.40625</v>
      </c>
      <c r="I181" s="1">
        <v>8.8541666666666696</v>
      </c>
      <c r="K181" s="10"/>
      <c r="L181" s="18">
        <v>22.079708442668601</v>
      </c>
      <c r="M181" s="18">
        <v>0.260868007177946</v>
      </c>
      <c r="N181" s="18">
        <v>17.4545951650815</v>
      </c>
      <c r="O181" s="18">
        <v>8.7274020638539396E-2</v>
      </c>
      <c r="P181" s="18">
        <v>16.610223974367401</v>
      </c>
      <c r="Q181" s="18">
        <v>1.3720486051198399</v>
      </c>
      <c r="R181" s="18">
        <v>12.247591146911301</v>
      </c>
      <c r="S181" s="18">
        <v>1.6842184965082101</v>
      </c>
      <c r="T181" s="18">
        <v>23.471616294412001</v>
      </c>
      <c r="U181" s="18">
        <v>4.3649173815434802E-3</v>
      </c>
      <c r="V181" s="18">
        <v>0.48499757766936802</v>
      </c>
      <c r="W181" s="18">
        <v>4.2424933520637804</v>
      </c>
      <c r="X181" s="18">
        <v>39.534303607750097</v>
      </c>
      <c r="Y181" s="18">
        <v>18.243140586665199</v>
      </c>
      <c r="Z181" s="18">
        <v>42.1309168675647</v>
      </c>
      <c r="AA181" s="18">
        <v>9.1638938020082897E-2</v>
      </c>
      <c r="AB181" s="18">
        <v>37.4034259378315</v>
      </c>
      <c r="AC181" s="18">
        <v>4.7274909297331504</v>
      </c>
      <c r="AD181" s="18">
        <v>2.1670777254574101</v>
      </c>
      <c r="AE181" s="18">
        <v>7.9118979800861897</v>
      </c>
      <c r="AF181" s="18">
        <v>7.2719728303088704</v>
      </c>
      <c r="AG181" s="18">
        <v>13.936206224474001</v>
      </c>
      <c r="AH181" s="18">
        <v>84.639387870998604</v>
      </c>
      <c r="AI181" s="25">
        <v>1.0508344253525499</v>
      </c>
      <c r="AJ181" s="25">
        <v>11.220954304397599</v>
      </c>
      <c r="AK181" s="25">
        <v>169.55739154839</v>
      </c>
      <c r="AL181" s="68">
        <v>146.80850411476899</v>
      </c>
    </row>
    <row r="182" spans="1:38" ht="16">
      <c r="A182" s="131"/>
      <c r="B182" s="1">
        <v>12.6027397260274</v>
      </c>
      <c r="C182" s="1">
        <v>11.5068493150685</v>
      </c>
      <c r="D182" s="1">
        <v>11.780821917808201</v>
      </c>
      <c r="E182" s="1">
        <v>11.2328767123288</v>
      </c>
      <c r="F182" s="1">
        <v>24.109589041095902</v>
      </c>
      <c r="G182" s="1">
        <v>6.3013698630136998</v>
      </c>
      <c r="H182" s="1">
        <v>15.6164383561644</v>
      </c>
      <c r="I182" s="1">
        <v>6.8493150684931496</v>
      </c>
      <c r="K182" s="13"/>
      <c r="L182" s="18">
        <v>22.079708442668601</v>
      </c>
      <c r="M182" s="18">
        <v>0.260868007177946</v>
      </c>
      <c r="N182" s="18">
        <v>17.4545951650815</v>
      </c>
      <c r="O182" s="18">
        <v>8.7274020638539396E-2</v>
      </c>
      <c r="P182" s="18">
        <v>16.610223974367401</v>
      </c>
      <c r="Q182" s="18">
        <v>1.3720486051198399</v>
      </c>
      <c r="R182" s="18">
        <v>12.247591146911301</v>
      </c>
      <c r="S182" s="18">
        <v>1.6842184965082101</v>
      </c>
      <c r="T182" s="18">
        <v>23.471616294412001</v>
      </c>
      <c r="U182" s="18">
        <v>4.3649173815434802E-3</v>
      </c>
      <c r="V182" s="18">
        <v>0.48499757766936802</v>
      </c>
      <c r="W182" s="18">
        <v>4.2424933520637804</v>
      </c>
      <c r="X182" s="18">
        <v>39.534303607750097</v>
      </c>
      <c r="Y182" s="18">
        <v>18.243140586665199</v>
      </c>
      <c r="Z182" s="18">
        <v>42.1309168675647</v>
      </c>
      <c r="AA182" s="18">
        <v>9.1638938020082897E-2</v>
      </c>
      <c r="AB182" s="18">
        <v>37.4034259378315</v>
      </c>
      <c r="AC182" s="18">
        <v>4.7274909297331504</v>
      </c>
      <c r="AD182" s="18">
        <v>2.1670777254574101</v>
      </c>
      <c r="AE182" s="18">
        <v>7.9118979800861897</v>
      </c>
      <c r="AF182" s="18">
        <v>7.2719728303088704</v>
      </c>
      <c r="AG182" s="18">
        <v>13.936206224474001</v>
      </c>
      <c r="AH182" s="18">
        <v>84.639387870998604</v>
      </c>
      <c r="AI182" s="25">
        <v>1.0508344253525499</v>
      </c>
      <c r="AJ182" s="25">
        <v>11.220954304397599</v>
      </c>
      <c r="AK182" s="25">
        <v>169.55739154839</v>
      </c>
      <c r="AL182" s="68">
        <v>146.80850411476899</v>
      </c>
    </row>
    <row r="183" spans="1:38" ht="16">
      <c r="A183" s="131"/>
      <c r="B183" s="1">
        <v>9.4736842105263204</v>
      </c>
      <c r="C183" s="1">
        <v>12.3684210526316</v>
      </c>
      <c r="D183" s="1">
        <v>11.842105263157899</v>
      </c>
      <c r="E183" s="1">
        <v>11.3157894736842</v>
      </c>
      <c r="F183" s="1">
        <v>29.7368421052632</v>
      </c>
      <c r="G183" s="1">
        <v>5</v>
      </c>
      <c r="H183" s="1">
        <v>15</v>
      </c>
      <c r="I183" s="1">
        <v>5.2631578947368398</v>
      </c>
      <c r="K183" s="10"/>
      <c r="L183" s="18">
        <v>22.079708442668601</v>
      </c>
      <c r="M183" s="18">
        <v>0.260868007177946</v>
      </c>
      <c r="N183" s="18">
        <v>17.4545951650815</v>
      </c>
      <c r="O183" s="18">
        <v>8.7274020638539396E-2</v>
      </c>
      <c r="P183" s="18">
        <v>16.610223974367401</v>
      </c>
      <c r="Q183" s="18">
        <v>1.3720486051198399</v>
      </c>
      <c r="R183" s="18">
        <v>12.247591146911301</v>
      </c>
      <c r="S183" s="18">
        <v>1.6842184965082101</v>
      </c>
      <c r="T183" s="18">
        <v>23.471616294412001</v>
      </c>
      <c r="U183" s="18">
        <v>4.3649173815434802E-3</v>
      </c>
      <c r="V183" s="18">
        <v>0.48499757766936802</v>
      </c>
      <c r="W183" s="18">
        <v>4.2424933520637804</v>
      </c>
      <c r="X183" s="18">
        <v>39.534303607750097</v>
      </c>
      <c r="Y183" s="18">
        <v>18.243140586665199</v>
      </c>
      <c r="Z183" s="18">
        <v>42.1309168675647</v>
      </c>
      <c r="AA183" s="18">
        <v>9.1638938020082897E-2</v>
      </c>
      <c r="AB183" s="18">
        <v>37.4034259378315</v>
      </c>
      <c r="AC183" s="18">
        <v>4.7274909297331504</v>
      </c>
      <c r="AD183" s="18">
        <v>2.1670777254574101</v>
      </c>
      <c r="AE183" s="18">
        <v>7.9118979800861897</v>
      </c>
      <c r="AF183" s="18">
        <v>7.2719728303088704</v>
      </c>
      <c r="AG183" s="18">
        <v>13.936206224474001</v>
      </c>
      <c r="AH183" s="18">
        <v>84.639387870998604</v>
      </c>
      <c r="AI183" s="25">
        <v>1.0508344253525499</v>
      </c>
      <c r="AJ183" s="25">
        <v>11.220954304397599</v>
      </c>
      <c r="AK183" s="25">
        <v>169.55739154839</v>
      </c>
      <c r="AL183" s="68">
        <v>146.80850411476899</v>
      </c>
    </row>
    <row r="184" spans="1:38" ht="16">
      <c r="A184" s="131"/>
      <c r="B184" s="1">
        <v>12</v>
      </c>
      <c r="C184" s="1">
        <v>5.6</v>
      </c>
      <c r="D184" s="1">
        <v>16.533333333333299</v>
      </c>
      <c r="E184" s="1">
        <v>11.2</v>
      </c>
      <c r="F184" s="1">
        <v>26.4</v>
      </c>
      <c r="G184" s="1">
        <v>5.8666666666666698</v>
      </c>
      <c r="H184" s="1">
        <v>14.4</v>
      </c>
      <c r="I184" s="1">
        <v>8</v>
      </c>
      <c r="K184" s="10"/>
      <c r="L184" s="18">
        <v>22.079708442668601</v>
      </c>
      <c r="M184" s="18">
        <v>0.260868007177946</v>
      </c>
      <c r="N184" s="18">
        <v>17.4545951650815</v>
      </c>
      <c r="O184" s="18">
        <v>8.7274020638539396E-2</v>
      </c>
      <c r="P184" s="18">
        <v>16.610223974367401</v>
      </c>
      <c r="Q184" s="18">
        <v>1.3720486051198399</v>
      </c>
      <c r="R184" s="18">
        <v>12.247591146911301</v>
      </c>
      <c r="S184" s="18">
        <v>1.6842184965082101</v>
      </c>
      <c r="T184" s="18">
        <v>23.471616294412001</v>
      </c>
      <c r="U184" s="18">
        <v>4.3649173815434802E-3</v>
      </c>
      <c r="V184" s="18">
        <v>0.48499757766936802</v>
      </c>
      <c r="W184" s="18">
        <v>4.2424933520637804</v>
      </c>
      <c r="X184" s="18">
        <v>39.534303607750097</v>
      </c>
      <c r="Y184" s="18">
        <v>18.243140586665199</v>
      </c>
      <c r="Z184" s="18">
        <v>42.1309168675647</v>
      </c>
      <c r="AA184" s="18">
        <v>9.1638938020082897E-2</v>
      </c>
      <c r="AB184" s="18">
        <v>37.4034259378315</v>
      </c>
      <c r="AC184" s="18">
        <v>4.7274909297331504</v>
      </c>
      <c r="AD184" s="18">
        <v>2.1670777254574101</v>
      </c>
      <c r="AE184" s="18">
        <v>7.9118979800861897</v>
      </c>
      <c r="AF184" s="18">
        <v>7.2719728303088704</v>
      </c>
      <c r="AG184" s="18">
        <v>13.936206224474001</v>
      </c>
      <c r="AH184" s="18">
        <v>84.639387870998604</v>
      </c>
      <c r="AI184" s="25">
        <v>1.0508344253525499</v>
      </c>
      <c r="AJ184" s="25">
        <v>11.220954304397599</v>
      </c>
      <c r="AK184" s="25">
        <v>169.55739154839</v>
      </c>
      <c r="AL184" s="68">
        <v>146.80850411476899</v>
      </c>
    </row>
    <row r="185" spans="1:38" ht="16">
      <c r="A185" s="131"/>
      <c r="B185" s="1">
        <v>12.6760563380282</v>
      </c>
      <c r="C185" s="1">
        <v>7.0422535211267601</v>
      </c>
      <c r="D185" s="1">
        <v>15.2112676056338</v>
      </c>
      <c r="E185" s="1">
        <v>7.8873239436619702</v>
      </c>
      <c r="F185" s="1">
        <v>26.478873239436599</v>
      </c>
      <c r="G185" s="1">
        <v>7.0422535211267601</v>
      </c>
      <c r="H185" s="1">
        <v>16.338028169014098</v>
      </c>
      <c r="I185" s="1">
        <v>7.3239436619718301</v>
      </c>
      <c r="K185" s="10"/>
      <c r="L185" s="18">
        <v>22.079708442668601</v>
      </c>
      <c r="M185" s="18">
        <v>0.260868007177946</v>
      </c>
      <c r="N185" s="18">
        <v>17.4545951650815</v>
      </c>
      <c r="O185" s="18">
        <v>8.7274020638539396E-2</v>
      </c>
      <c r="P185" s="18">
        <v>16.610223974367401</v>
      </c>
      <c r="Q185" s="18">
        <v>1.3720486051198399</v>
      </c>
      <c r="R185" s="18">
        <v>12.247591146911301</v>
      </c>
      <c r="S185" s="18">
        <v>1.6842184965082101</v>
      </c>
      <c r="T185" s="18">
        <v>23.471616294412001</v>
      </c>
      <c r="U185" s="18">
        <v>4.3649173815434802E-3</v>
      </c>
      <c r="V185" s="18">
        <v>0.48499757766936802</v>
      </c>
      <c r="W185" s="18">
        <v>4.2424933520637804</v>
      </c>
      <c r="X185" s="18">
        <v>39.534303607750097</v>
      </c>
      <c r="Y185" s="18">
        <v>18.243140586665199</v>
      </c>
      <c r="Z185" s="18">
        <v>42.1309168675647</v>
      </c>
      <c r="AA185" s="18">
        <v>9.1638938020082897E-2</v>
      </c>
      <c r="AB185" s="18">
        <v>37.4034259378315</v>
      </c>
      <c r="AC185" s="18">
        <v>4.7274909297331504</v>
      </c>
      <c r="AD185" s="18">
        <v>2.1670777254574101</v>
      </c>
      <c r="AE185" s="18">
        <v>7.9118979800861897</v>
      </c>
      <c r="AF185" s="18">
        <v>7.2719728303088704</v>
      </c>
      <c r="AG185" s="18">
        <v>13.936206224474001</v>
      </c>
      <c r="AH185" s="18">
        <v>84.639387870998604</v>
      </c>
      <c r="AI185" s="25">
        <v>1.0508344253525499</v>
      </c>
      <c r="AJ185" s="25">
        <v>11.220954304397599</v>
      </c>
      <c r="AK185" s="25">
        <v>169.55739154839</v>
      </c>
      <c r="AL185" s="68">
        <v>146.80850411476899</v>
      </c>
    </row>
    <row r="186" spans="1:38" ht="16">
      <c r="A186" s="131"/>
      <c r="B186" s="1">
        <v>16.9270833333333</v>
      </c>
      <c r="C186" s="1">
        <v>6.7708333333333304</v>
      </c>
      <c r="D186" s="1">
        <v>14.84375</v>
      </c>
      <c r="E186" s="1">
        <v>10.15625</v>
      </c>
      <c r="F186" s="1">
        <v>24.4791666666667</v>
      </c>
      <c r="G186" s="1">
        <v>6.25</v>
      </c>
      <c r="H186" s="1">
        <v>14.0625</v>
      </c>
      <c r="I186" s="1">
        <v>6.5104166666666696</v>
      </c>
      <c r="K186" s="10"/>
      <c r="L186" s="18">
        <v>22.079708442668601</v>
      </c>
      <c r="M186" s="18">
        <v>0.260868007177946</v>
      </c>
      <c r="N186" s="18">
        <v>17.4545951650815</v>
      </c>
      <c r="O186" s="18">
        <v>8.7274020638539396E-2</v>
      </c>
      <c r="P186" s="18">
        <v>16.610223974367401</v>
      </c>
      <c r="Q186" s="18">
        <v>1.3720486051198399</v>
      </c>
      <c r="R186" s="18">
        <v>12.247591146911301</v>
      </c>
      <c r="S186" s="18">
        <v>1.6842184965082101</v>
      </c>
      <c r="T186" s="18">
        <v>23.471616294412001</v>
      </c>
      <c r="U186" s="18">
        <v>4.3649173815434802E-3</v>
      </c>
      <c r="V186" s="18">
        <v>0.48499757766936802</v>
      </c>
      <c r="W186" s="18">
        <v>4.2424933520637804</v>
      </c>
      <c r="X186" s="18">
        <v>39.534303607750097</v>
      </c>
      <c r="Y186" s="18">
        <v>18.243140586665199</v>
      </c>
      <c r="Z186" s="18">
        <v>42.1309168675647</v>
      </c>
      <c r="AA186" s="18">
        <v>9.1638938020082897E-2</v>
      </c>
      <c r="AB186" s="18">
        <v>37.4034259378315</v>
      </c>
      <c r="AC186" s="18">
        <v>4.7274909297331504</v>
      </c>
      <c r="AD186" s="18">
        <v>2.1670777254574101</v>
      </c>
      <c r="AE186" s="18">
        <v>7.9118979800861897</v>
      </c>
      <c r="AF186" s="18">
        <v>7.2719728303088704</v>
      </c>
      <c r="AG186" s="18">
        <v>13.936206224474001</v>
      </c>
      <c r="AH186" s="18">
        <v>84.639387870998604</v>
      </c>
      <c r="AI186" s="25">
        <v>1.0508344253525499</v>
      </c>
      <c r="AJ186" s="25">
        <v>11.220954304397599</v>
      </c>
      <c r="AK186" s="25">
        <v>169.55739154839</v>
      </c>
      <c r="AL186" s="68">
        <v>146.80850411476899</v>
      </c>
    </row>
    <row r="187" spans="1:38" ht="16">
      <c r="A187" s="131"/>
      <c r="B187" s="1">
        <v>16.242038216560498</v>
      </c>
      <c r="C187" s="1">
        <v>13.0573248407643</v>
      </c>
      <c r="D187" s="1">
        <v>13.0573248407643</v>
      </c>
      <c r="E187" s="1">
        <v>10.509554140127401</v>
      </c>
      <c r="F187" s="1">
        <v>28.025477707006399</v>
      </c>
      <c r="G187" s="1">
        <v>7.6433121019108299</v>
      </c>
      <c r="H187" s="1">
        <v>7.3248407643312099</v>
      </c>
      <c r="I187" s="1">
        <v>4.1401273885350296</v>
      </c>
      <c r="K187" s="10"/>
      <c r="L187" s="21">
        <v>22.079708442668601</v>
      </c>
      <c r="M187" s="21">
        <v>0.260868007177946</v>
      </c>
      <c r="N187" s="21">
        <v>17.4545951650815</v>
      </c>
      <c r="O187" s="21">
        <v>8.7274020638539396E-2</v>
      </c>
      <c r="P187" s="21">
        <v>16.610223974367401</v>
      </c>
      <c r="Q187" s="21">
        <v>1.3720486051198399</v>
      </c>
      <c r="R187" s="21">
        <v>12.247591146911301</v>
      </c>
      <c r="S187" s="21">
        <v>1.6842184965082101</v>
      </c>
      <c r="T187" s="21">
        <v>23.471616294412001</v>
      </c>
      <c r="U187" s="21">
        <v>4.3649173815434802E-3</v>
      </c>
      <c r="V187" s="21">
        <v>0.48499757766936802</v>
      </c>
      <c r="W187" s="21">
        <v>4.2424933520637804</v>
      </c>
      <c r="X187" s="21">
        <v>39.534303607750097</v>
      </c>
      <c r="Y187" s="21">
        <v>18.243140586665199</v>
      </c>
      <c r="Z187" s="21">
        <v>42.1309168675647</v>
      </c>
      <c r="AA187" s="21">
        <v>9.1638938020082897E-2</v>
      </c>
      <c r="AB187" s="21">
        <v>37.4034259378315</v>
      </c>
      <c r="AC187" s="21">
        <v>4.7274909297331504</v>
      </c>
      <c r="AD187" s="21">
        <v>2.1670777254574101</v>
      </c>
      <c r="AE187" s="21">
        <v>7.9118979800861897</v>
      </c>
      <c r="AF187" s="21">
        <v>7.2719728303088704</v>
      </c>
      <c r="AG187" s="21">
        <v>13.936206224474001</v>
      </c>
      <c r="AH187" s="21">
        <v>84.639387870998604</v>
      </c>
      <c r="AI187" s="71">
        <v>1.0508344253525499</v>
      </c>
      <c r="AJ187" s="71">
        <v>11.220954304397599</v>
      </c>
      <c r="AK187" s="71">
        <v>169.55739154839</v>
      </c>
      <c r="AL187" s="72">
        <v>146.80850411476899</v>
      </c>
    </row>
    <row r="188" spans="1:38" ht="16">
      <c r="A188" s="23" t="s">
        <v>38</v>
      </c>
      <c r="B188" s="24">
        <f t="shared" ref="B188:I188" si="26">AVERAGE(B179:B187)</f>
        <v>13.834978256257815</v>
      </c>
      <c r="C188" s="24">
        <f t="shared" si="26"/>
        <v>8.3003160526985749</v>
      </c>
      <c r="D188" s="24">
        <f t="shared" si="26"/>
        <v>14.067279122753977</v>
      </c>
      <c r="E188" s="24">
        <f t="shared" si="26"/>
        <v>10.638386485716062</v>
      </c>
      <c r="F188" s="24">
        <f t="shared" si="26"/>
        <v>26.578108731759158</v>
      </c>
      <c r="G188" s="24">
        <f t="shared" si="26"/>
        <v>5.4960807212288003</v>
      </c>
      <c r="H188" s="24">
        <f t="shared" si="26"/>
        <v>13.965320580285146</v>
      </c>
      <c r="I188" s="24">
        <f t="shared" si="26"/>
        <v>7.1195300493004972</v>
      </c>
      <c r="K188" s="10"/>
    </row>
    <row r="189" spans="1:38" ht="16">
      <c r="A189" s="2" t="s">
        <v>39</v>
      </c>
      <c r="B189" s="24">
        <f t="shared" ref="B189:I189" si="27">STDEV(B179:B187)</f>
        <v>2.7820578335578019</v>
      </c>
      <c r="C189" s="24">
        <f t="shared" si="27"/>
        <v>3.2262051716214399</v>
      </c>
      <c r="D189" s="24">
        <f t="shared" si="27"/>
        <v>1.7686230889322498</v>
      </c>
      <c r="E189" s="24">
        <f t="shared" si="27"/>
        <v>1.4027533590368486</v>
      </c>
      <c r="F189" s="24">
        <f t="shared" si="27"/>
        <v>1.7669203008911827</v>
      </c>
      <c r="G189" s="24">
        <f t="shared" si="27"/>
        <v>1.5020582487291019</v>
      </c>
      <c r="H189" s="24">
        <f t="shared" si="27"/>
        <v>2.9845787362644742</v>
      </c>
      <c r="I189" s="24">
        <f t="shared" si="27"/>
        <v>1.6869828841283636</v>
      </c>
      <c r="K189" s="10"/>
    </row>
    <row r="190" spans="1:38" ht="16">
      <c r="K190" s="30"/>
    </row>
    <row r="191" spans="1:38" ht="16">
      <c r="A191" s="131" t="s">
        <v>88</v>
      </c>
      <c r="B191" s="1">
        <v>15.508021390374299</v>
      </c>
      <c r="C191" s="1">
        <v>11.497326203208599</v>
      </c>
      <c r="D191" s="1">
        <v>10.695187165775399</v>
      </c>
      <c r="E191" s="1">
        <v>8.8235294117647101</v>
      </c>
      <c r="F191" s="1">
        <v>27.005347593582901</v>
      </c>
      <c r="G191" s="1">
        <v>6.9518716577540101</v>
      </c>
      <c r="H191" s="1">
        <v>14.705882352941201</v>
      </c>
      <c r="I191" s="1">
        <v>4.8128342245989302</v>
      </c>
      <c r="K191" s="10"/>
      <c r="L191" s="26">
        <v>21.883145591302</v>
      </c>
      <c r="M191" s="26">
        <v>0.20314439559414499</v>
      </c>
      <c r="N191" s="26">
        <v>17.608865161278501</v>
      </c>
      <c r="O191" s="26">
        <v>6.3135792511884503E-2</v>
      </c>
      <c r="P191" s="26">
        <v>15.883820066165701</v>
      </c>
      <c r="Q191" s="26">
        <v>1.26458446509942</v>
      </c>
      <c r="R191" s="26">
        <v>14.1088826972137</v>
      </c>
      <c r="S191" s="26">
        <v>1.62778459116795</v>
      </c>
      <c r="T191" s="26">
        <v>22.906401145833598</v>
      </c>
      <c r="U191" s="26">
        <v>0.107934998471373</v>
      </c>
      <c r="V191" s="26">
        <v>0.29477849247941001</v>
      </c>
      <c r="W191" s="26">
        <v>4.0475226028823199</v>
      </c>
      <c r="X191" s="26">
        <v>39.492010752580498</v>
      </c>
      <c r="Y191" s="26">
        <v>17.351548926859198</v>
      </c>
      <c r="Z191" s="26">
        <v>42.985369529577</v>
      </c>
      <c r="AA191" s="26">
        <v>0.171070790983257</v>
      </c>
      <c r="AB191" s="26">
        <v>38.643068434215202</v>
      </c>
      <c r="AC191" s="26">
        <v>4.34230109536173</v>
      </c>
      <c r="AD191" s="26">
        <v>2.27599339511697</v>
      </c>
      <c r="AE191" s="26">
        <v>8.8992143993635597</v>
      </c>
      <c r="AF191" s="26">
        <v>8.6675367083370798</v>
      </c>
      <c r="AG191" s="26">
        <v>14.072132928471801</v>
      </c>
      <c r="AH191" s="26">
        <v>107.722123110015</v>
      </c>
      <c r="AI191" s="66">
        <v>1.10860391819644</v>
      </c>
      <c r="AJ191" s="66">
        <v>10.101811716132699</v>
      </c>
      <c r="AK191" s="66">
        <v>167.837300757816</v>
      </c>
      <c r="AL191" s="67">
        <v>143.57269696399001</v>
      </c>
    </row>
    <row r="192" spans="1:38" ht="16">
      <c r="A192" s="131"/>
      <c r="B192" s="1">
        <v>19.634703196347001</v>
      </c>
      <c r="C192" s="1">
        <v>14.155251141552499</v>
      </c>
      <c r="D192" s="1">
        <v>8.9041095890411004</v>
      </c>
      <c r="E192" s="1">
        <v>10.2739726027397</v>
      </c>
      <c r="F192" s="1">
        <v>24.429223744292202</v>
      </c>
      <c r="G192" s="1">
        <v>5.70776255707763</v>
      </c>
      <c r="H192" s="1">
        <v>13.013698630137</v>
      </c>
      <c r="I192" s="1">
        <v>3.8812785388127802</v>
      </c>
      <c r="K192" s="13"/>
      <c r="L192" s="18">
        <v>21.883145591302</v>
      </c>
      <c r="M192" s="18">
        <v>0.20314439559414499</v>
      </c>
      <c r="N192" s="18">
        <v>17.608865161278501</v>
      </c>
      <c r="O192" s="18">
        <v>6.3135792511884503E-2</v>
      </c>
      <c r="P192" s="18">
        <v>15.883820066165701</v>
      </c>
      <c r="Q192" s="18">
        <v>1.26458446509942</v>
      </c>
      <c r="R192" s="18">
        <v>14.1088826972137</v>
      </c>
      <c r="S192" s="18">
        <v>1.62778459116795</v>
      </c>
      <c r="T192" s="18">
        <v>22.906401145833598</v>
      </c>
      <c r="U192" s="18">
        <v>0.107934998471373</v>
      </c>
      <c r="V192" s="18">
        <v>0.29477849247941001</v>
      </c>
      <c r="W192" s="18">
        <v>4.0475226028823199</v>
      </c>
      <c r="X192" s="18">
        <v>39.492010752580498</v>
      </c>
      <c r="Y192" s="18">
        <v>17.351548926859198</v>
      </c>
      <c r="Z192" s="18">
        <v>42.985369529577</v>
      </c>
      <c r="AA192" s="18">
        <v>0.171070790983257</v>
      </c>
      <c r="AB192" s="18">
        <v>38.643068434215202</v>
      </c>
      <c r="AC192" s="18">
        <v>4.34230109536173</v>
      </c>
      <c r="AD192" s="18">
        <v>2.27599339511697</v>
      </c>
      <c r="AE192" s="18">
        <v>8.8992143993635597</v>
      </c>
      <c r="AF192" s="18">
        <v>8.6675367083370798</v>
      </c>
      <c r="AG192" s="18">
        <v>14.072132928471801</v>
      </c>
      <c r="AH192" s="18">
        <v>107.722123110015</v>
      </c>
      <c r="AI192" s="25">
        <v>1.10860391819644</v>
      </c>
      <c r="AJ192" s="25">
        <v>10.101811716132699</v>
      </c>
      <c r="AK192" s="25">
        <v>167.837300757816</v>
      </c>
      <c r="AL192" s="68">
        <v>143.57269696399001</v>
      </c>
    </row>
    <row r="193" spans="1:38" ht="16">
      <c r="A193" s="131"/>
      <c r="B193" s="1">
        <v>16.010498687664001</v>
      </c>
      <c r="C193" s="1">
        <v>12.335958005249299</v>
      </c>
      <c r="D193" s="1">
        <v>9.7112860892388504</v>
      </c>
      <c r="E193" s="1">
        <v>11.286089238845101</v>
      </c>
      <c r="F193" s="1">
        <v>23.097112860892398</v>
      </c>
      <c r="G193" s="1">
        <v>7.0866141732283499</v>
      </c>
      <c r="H193" s="1">
        <v>15.2230971128609</v>
      </c>
      <c r="I193" s="1">
        <v>5.2493438320210002</v>
      </c>
      <c r="K193" s="10"/>
      <c r="L193" s="18">
        <v>21.883145591302</v>
      </c>
      <c r="M193" s="18">
        <v>0.20314439559414499</v>
      </c>
      <c r="N193" s="18">
        <v>17.608865161278501</v>
      </c>
      <c r="O193" s="18">
        <v>6.3135792511884503E-2</v>
      </c>
      <c r="P193" s="18">
        <v>15.883820066165701</v>
      </c>
      <c r="Q193" s="18">
        <v>1.26458446509942</v>
      </c>
      <c r="R193" s="18">
        <v>14.1088826972137</v>
      </c>
      <c r="S193" s="18">
        <v>1.62778459116795</v>
      </c>
      <c r="T193" s="18">
        <v>22.906401145833598</v>
      </c>
      <c r="U193" s="18">
        <v>0.107934998471373</v>
      </c>
      <c r="V193" s="18">
        <v>0.29477849247941001</v>
      </c>
      <c r="W193" s="18">
        <v>4.0475226028823199</v>
      </c>
      <c r="X193" s="18">
        <v>39.492010752580498</v>
      </c>
      <c r="Y193" s="18">
        <v>17.351548926859198</v>
      </c>
      <c r="Z193" s="18">
        <v>42.985369529577</v>
      </c>
      <c r="AA193" s="18">
        <v>0.171070790983257</v>
      </c>
      <c r="AB193" s="18">
        <v>38.643068434215202</v>
      </c>
      <c r="AC193" s="18">
        <v>4.34230109536173</v>
      </c>
      <c r="AD193" s="18">
        <v>2.27599339511697</v>
      </c>
      <c r="AE193" s="18">
        <v>8.8992143993635597</v>
      </c>
      <c r="AF193" s="18">
        <v>8.6675367083370798</v>
      </c>
      <c r="AG193" s="18">
        <v>14.072132928471801</v>
      </c>
      <c r="AH193" s="18">
        <v>107.722123110015</v>
      </c>
      <c r="AI193" s="25">
        <v>1.10860391819644</v>
      </c>
      <c r="AJ193" s="25">
        <v>10.101811716132699</v>
      </c>
      <c r="AK193" s="25">
        <v>167.837300757816</v>
      </c>
      <c r="AL193" s="68">
        <v>143.57269696399001</v>
      </c>
    </row>
    <row r="194" spans="1:38" ht="16">
      <c r="A194" s="131"/>
      <c r="B194" s="1">
        <v>15.1982378854626</v>
      </c>
      <c r="C194" s="1">
        <v>6.1674008810572696</v>
      </c>
      <c r="D194" s="1">
        <v>14.096916299559499</v>
      </c>
      <c r="E194" s="1">
        <v>14.096916299559499</v>
      </c>
      <c r="F194" s="1">
        <v>23.127753303964798</v>
      </c>
      <c r="G194" s="1">
        <v>4.6255506607929497</v>
      </c>
      <c r="H194" s="1">
        <v>10.792951541850201</v>
      </c>
      <c r="I194" s="1">
        <v>11.8942731277533</v>
      </c>
      <c r="K194" s="10"/>
      <c r="L194" s="18">
        <v>21.883145591302</v>
      </c>
      <c r="M194" s="18">
        <v>0.20314439559414499</v>
      </c>
      <c r="N194" s="18">
        <v>17.608865161278501</v>
      </c>
      <c r="O194" s="18">
        <v>6.3135792511884503E-2</v>
      </c>
      <c r="P194" s="18">
        <v>15.883820066165701</v>
      </c>
      <c r="Q194" s="18">
        <v>1.26458446509942</v>
      </c>
      <c r="R194" s="18">
        <v>14.1088826972137</v>
      </c>
      <c r="S194" s="18">
        <v>1.62778459116795</v>
      </c>
      <c r="T194" s="18">
        <v>22.906401145833598</v>
      </c>
      <c r="U194" s="18">
        <v>0.107934998471373</v>
      </c>
      <c r="V194" s="18">
        <v>0.29477849247941001</v>
      </c>
      <c r="W194" s="18">
        <v>4.0475226028823199</v>
      </c>
      <c r="X194" s="18">
        <v>39.492010752580498</v>
      </c>
      <c r="Y194" s="18">
        <v>17.351548926859198</v>
      </c>
      <c r="Z194" s="18">
        <v>42.985369529577</v>
      </c>
      <c r="AA194" s="18">
        <v>0.171070790983257</v>
      </c>
      <c r="AB194" s="18">
        <v>38.643068434215202</v>
      </c>
      <c r="AC194" s="18">
        <v>4.34230109536173</v>
      </c>
      <c r="AD194" s="18">
        <v>2.27599339511697</v>
      </c>
      <c r="AE194" s="18">
        <v>8.8992143993635597</v>
      </c>
      <c r="AF194" s="18">
        <v>8.6675367083370798</v>
      </c>
      <c r="AG194" s="18">
        <v>14.072132928471801</v>
      </c>
      <c r="AH194" s="18">
        <v>107.722123110015</v>
      </c>
      <c r="AI194" s="25">
        <v>1.10860391819644</v>
      </c>
      <c r="AJ194" s="25">
        <v>10.101811716132699</v>
      </c>
      <c r="AK194" s="25">
        <v>167.837300757816</v>
      </c>
      <c r="AL194" s="68">
        <v>143.57269696399001</v>
      </c>
    </row>
    <row r="195" spans="1:38" ht="16">
      <c r="A195" s="131"/>
      <c r="B195" s="1">
        <v>14.540816326530599</v>
      </c>
      <c r="C195" s="1">
        <v>6.6326530612244898</v>
      </c>
      <c r="D195" s="1">
        <v>11.9897959183673</v>
      </c>
      <c r="E195" s="1">
        <v>12.244897959183699</v>
      </c>
      <c r="F195" s="1">
        <v>26.020408163265301</v>
      </c>
      <c r="G195" s="1">
        <v>5.6122448979591804</v>
      </c>
      <c r="H195" s="1">
        <v>11.9897959183673</v>
      </c>
      <c r="I195" s="1">
        <v>10.969387755102</v>
      </c>
      <c r="K195" s="10"/>
      <c r="L195" s="18">
        <v>21.883145591302</v>
      </c>
      <c r="M195" s="18">
        <v>0.20314439559414499</v>
      </c>
      <c r="N195" s="18">
        <v>17.608865161278501</v>
      </c>
      <c r="O195" s="18">
        <v>6.3135792511884503E-2</v>
      </c>
      <c r="P195" s="18">
        <v>15.883820066165701</v>
      </c>
      <c r="Q195" s="18">
        <v>1.26458446509942</v>
      </c>
      <c r="R195" s="18">
        <v>14.1088826972137</v>
      </c>
      <c r="S195" s="18">
        <v>1.62778459116795</v>
      </c>
      <c r="T195" s="18">
        <v>22.906401145833598</v>
      </c>
      <c r="U195" s="18">
        <v>0.107934998471373</v>
      </c>
      <c r="V195" s="18">
        <v>0.29477849247941001</v>
      </c>
      <c r="W195" s="18">
        <v>4.0475226028823199</v>
      </c>
      <c r="X195" s="18">
        <v>39.492010752580498</v>
      </c>
      <c r="Y195" s="18">
        <v>17.351548926859198</v>
      </c>
      <c r="Z195" s="18">
        <v>42.985369529577</v>
      </c>
      <c r="AA195" s="18">
        <v>0.171070790983257</v>
      </c>
      <c r="AB195" s="18">
        <v>38.643068434215202</v>
      </c>
      <c r="AC195" s="18">
        <v>4.34230109536173</v>
      </c>
      <c r="AD195" s="18">
        <v>2.27599339511697</v>
      </c>
      <c r="AE195" s="18">
        <v>8.8992143993635597</v>
      </c>
      <c r="AF195" s="18">
        <v>8.6675367083370798</v>
      </c>
      <c r="AG195" s="18">
        <v>14.072132928471801</v>
      </c>
      <c r="AH195" s="18">
        <v>107.722123110015</v>
      </c>
      <c r="AI195" s="25">
        <v>1.10860391819644</v>
      </c>
      <c r="AJ195" s="25">
        <v>10.101811716132699</v>
      </c>
      <c r="AK195" s="25">
        <v>167.837300757816</v>
      </c>
      <c r="AL195" s="68">
        <v>143.57269696399001</v>
      </c>
    </row>
    <row r="196" spans="1:38" ht="16">
      <c r="A196" s="131"/>
      <c r="B196" s="1">
        <v>10.165484633569699</v>
      </c>
      <c r="C196" s="1">
        <v>6.1465721040189099</v>
      </c>
      <c r="D196" s="1">
        <v>13.4751773049645</v>
      </c>
      <c r="E196" s="1">
        <v>15.839243498818</v>
      </c>
      <c r="F196" s="1">
        <v>20.5673758865248</v>
      </c>
      <c r="G196" s="1">
        <v>3.3096926713947998</v>
      </c>
      <c r="H196" s="1">
        <v>13.4751773049645</v>
      </c>
      <c r="I196" s="1">
        <v>17.021276595744698</v>
      </c>
      <c r="K196" s="10"/>
      <c r="L196" s="18">
        <v>21.883145591302</v>
      </c>
      <c r="M196" s="18">
        <v>0.20314439559414499</v>
      </c>
      <c r="N196" s="18">
        <v>17.608865161278501</v>
      </c>
      <c r="O196" s="18">
        <v>6.3135792511884503E-2</v>
      </c>
      <c r="P196" s="18">
        <v>15.883820066165701</v>
      </c>
      <c r="Q196" s="18">
        <v>1.26458446509942</v>
      </c>
      <c r="R196" s="18">
        <v>14.1088826972137</v>
      </c>
      <c r="S196" s="18">
        <v>1.62778459116795</v>
      </c>
      <c r="T196" s="18">
        <v>22.906401145833598</v>
      </c>
      <c r="U196" s="18">
        <v>0.107934998471373</v>
      </c>
      <c r="V196" s="18">
        <v>0.29477849247941001</v>
      </c>
      <c r="W196" s="18">
        <v>4.0475226028823199</v>
      </c>
      <c r="X196" s="18">
        <v>39.492010752580498</v>
      </c>
      <c r="Y196" s="18">
        <v>17.351548926859198</v>
      </c>
      <c r="Z196" s="18">
        <v>42.985369529577</v>
      </c>
      <c r="AA196" s="18">
        <v>0.171070790983257</v>
      </c>
      <c r="AB196" s="18">
        <v>38.643068434215202</v>
      </c>
      <c r="AC196" s="18">
        <v>4.34230109536173</v>
      </c>
      <c r="AD196" s="18">
        <v>2.27599339511697</v>
      </c>
      <c r="AE196" s="18">
        <v>8.8992143993635597</v>
      </c>
      <c r="AF196" s="18">
        <v>8.6675367083370798</v>
      </c>
      <c r="AG196" s="18">
        <v>14.072132928471801</v>
      </c>
      <c r="AH196" s="18">
        <v>107.722123110015</v>
      </c>
      <c r="AI196" s="25">
        <v>1.10860391819644</v>
      </c>
      <c r="AJ196" s="25">
        <v>10.101811716132699</v>
      </c>
      <c r="AK196" s="25">
        <v>167.837300757816</v>
      </c>
      <c r="AL196" s="68">
        <v>143.57269696399001</v>
      </c>
    </row>
    <row r="197" spans="1:38" ht="16">
      <c r="A197" s="131"/>
      <c r="B197" s="1">
        <v>16.262135922330099</v>
      </c>
      <c r="C197" s="1">
        <v>9.4660194174757297</v>
      </c>
      <c r="D197" s="1">
        <v>9.4660194174757297</v>
      </c>
      <c r="E197" s="1">
        <v>9.9514563106796103</v>
      </c>
      <c r="F197" s="1">
        <v>25.4854368932039</v>
      </c>
      <c r="G197" s="1">
        <v>4.6116504854368898</v>
      </c>
      <c r="H197" s="1">
        <v>13.3495145631068</v>
      </c>
      <c r="I197" s="1">
        <v>11.4077669902913</v>
      </c>
      <c r="K197" s="10"/>
      <c r="L197" s="18">
        <v>21.883145591302</v>
      </c>
      <c r="M197" s="18">
        <v>0.20314439559414499</v>
      </c>
      <c r="N197" s="18">
        <v>17.608865161278501</v>
      </c>
      <c r="O197" s="18">
        <v>6.3135792511884503E-2</v>
      </c>
      <c r="P197" s="18">
        <v>15.883820066165701</v>
      </c>
      <c r="Q197" s="18">
        <v>1.26458446509942</v>
      </c>
      <c r="R197" s="18">
        <v>14.1088826972137</v>
      </c>
      <c r="S197" s="18">
        <v>1.62778459116795</v>
      </c>
      <c r="T197" s="18">
        <v>22.906401145833598</v>
      </c>
      <c r="U197" s="18">
        <v>0.107934998471373</v>
      </c>
      <c r="V197" s="18">
        <v>0.29477849247941001</v>
      </c>
      <c r="W197" s="18">
        <v>4.0475226028823199</v>
      </c>
      <c r="X197" s="18">
        <v>39.492010752580498</v>
      </c>
      <c r="Y197" s="18">
        <v>17.351548926859198</v>
      </c>
      <c r="Z197" s="18">
        <v>42.985369529577</v>
      </c>
      <c r="AA197" s="18">
        <v>0.171070790983257</v>
      </c>
      <c r="AB197" s="18">
        <v>38.643068434215202</v>
      </c>
      <c r="AC197" s="18">
        <v>4.34230109536173</v>
      </c>
      <c r="AD197" s="18">
        <v>2.27599339511697</v>
      </c>
      <c r="AE197" s="18">
        <v>8.8992143993635597</v>
      </c>
      <c r="AF197" s="18">
        <v>8.6675367083370798</v>
      </c>
      <c r="AG197" s="18">
        <v>14.072132928471801</v>
      </c>
      <c r="AH197" s="18">
        <v>107.722123110015</v>
      </c>
      <c r="AI197" s="25">
        <v>1.10860391819644</v>
      </c>
      <c r="AJ197" s="25">
        <v>10.101811716132699</v>
      </c>
      <c r="AK197" s="25">
        <v>167.837300757816</v>
      </c>
      <c r="AL197" s="68">
        <v>143.57269696399001</v>
      </c>
    </row>
    <row r="198" spans="1:38" ht="16">
      <c r="A198" s="131"/>
      <c r="B198" s="1">
        <v>13.3333333333333</v>
      </c>
      <c r="C198" s="1">
        <v>8.0459770114942497</v>
      </c>
      <c r="D198" s="1">
        <v>11.7241379310345</v>
      </c>
      <c r="E198" s="1">
        <v>10.3448275862069</v>
      </c>
      <c r="F198" s="1">
        <v>20.689655172413801</v>
      </c>
      <c r="G198" s="1">
        <v>5.5172413793103399</v>
      </c>
      <c r="H198" s="1">
        <v>12.643678160919499</v>
      </c>
      <c r="I198" s="1">
        <v>17.701149425287401</v>
      </c>
      <c r="K198" s="10"/>
      <c r="L198" s="18">
        <v>21.883145591302</v>
      </c>
      <c r="M198" s="18">
        <v>0.20314439559414499</v>
      </c>
      <c r="N198" s="18">
        <v>17.608865161278501</v>
      </c>
      <c r="O198" s="18">
        <v>6.3135792511884503E-2</v>
      </c>
      <c r="P198" s="18">
        <v>15.883820066165701</v>
      </c>
      <c r="Q198" s="18">
        <v>1.26458446509942</v>
      </c>
      <c r="R198" s="18">
        <v>14.1088826972137</v>
      </c>
      <c r="S198" s="18">
        <v>1.62778459116795</v>
      </c>
      <c r="T198" s="18">
        <v>22.906401145833598</v>
      </c>
      <c r="U198" s="18">
        <v>0.107934998471373</v>
      </c>
      <c r="V198" s="18">
        <v>0.29477849247941001</v>
      </c>
      <c r="W198" s="18">
        <v>4.0475226028823199</v>
      </c>
      <c r="X198" s="18">
        <v>39.492010752580498</v>
      </c>
      <c r="Y198" s="18">
        <v>17.351548926859198</v>
      </c>
      <c r="Z198" s="18">
        <v>42.985369529577</v>
      </c>
      <c r="AA198" s="18">
        <v>0.171070790983257</v>
      </c>
      <c r="AB198" s="18">
        <v>38.643068434215202</v>
      </c>
      <c r="AC198" s="18">
        <v>4.34230109536173</v>
      </c>
      <c r="AD198" s="18">
        <v>2.27599339511697</v>
      </c>
      <c r="AE198" s="18">
        <v>8.8992143993635597</v>
      </c>
      <c r="AF198" s="18">
        <v>8.6675367083370798</v>
      </c>
      <c r="AG198" s="18">
        <v>14.072132928471801</v>
      </c>
      <c r="AH198" s="18">
        <v>107.722123110015</v>
      </c>
      <c r="AI198" s="25">
        <v>1.10860391819644</v>
      </c>
      <c r="AJ198" s="25">
        <v>10.101811716132699</v>
      </c>
      <c r="AK198" s="25">
        <v>167.837300757816</v>
      </c>
      <c r="AL198" s="68">
        <v>143.57269696399001</v>
      </c>
    </row>
    <row r="199" spans="1:38" ht="16">
      <c r="A199" s="131"/>
      <c r="B199" s="1">
        <v>8.5</v>
      </c>
      <c r="C199" s="1">
        <v>4</v>
      </c>
      <c r="D199" s="1">
        <v>15.75</v>
      </c>
      <c r="E199" s="1">
        <v>8.5</v>
      </c>
      <c r="F199" s="1">
        <v>27.25</v>
      </c>
      <c r="G199" s="1">
        <v>3.75</v>
      </c>
      <c r="H199" s="1">
        <v>15.75</v>
      </c>
      <c r="I199" s="1">
        <v>16.5</v>
      </c>
      <c r="K199" s="10"/>
      <c r="L199" s="21">
        <v>21.883145591302</v>
      </c>
      <c r="M199" s="21">
        <v>0.20314439559414499</v>
      </c>
      <c r="N199" s="21">
        <v>17.608865161278501</v>
      </c>
      <c r="O199" s="21">
        <v>6.3135792511884503E-2</v>
      </c>
      <c r="P199" s="21">
        <v>15.883820066165701</v>
      </c>
      <c r="Q199" s="21">
        <v>1.26458446509942</v>
      </c>
      <c r="R199" s="21">
        <v>14.1088826972137</v>
      </c>
      <c r="S199" s="21">
        <v>1.62778459116795</v>
      </c>
      <c r="T199" s="21">
        <v>22.906401145833598</v>
      </c>
      <c r="U199" s="21">
        <v>0.107934998471373</v>
      </c>
      <c r="V199" s="21">
        <v>0.29477849247941001</v>
      </c>
      <c r="W199" s="21">
        <v>4.0475226028823199</v>
      </c>
      <c r="X199" s="21">
        <v>39.492010752580498</v>
      </c>
      <c r="Y199" s="21">
        <v>17.351548926859198</v>
      </c>
      <c r="Z199" s="21">
        <v>42.985369529577</v>
      </c>
      <c r="AA199" s="21">
        <v>0.171070790983257</v>
      </c>
      <c r="AB199" s="21">
        <v>38.643068434215202</v>
      </c>
      <c r="AC199" s="21">
        <v>4.34230109536173</v>
      </c>
      <c r="AD199" s="21">
        <v>2.27599339511697</v>
      </c>
      <c r="AE199" s="21">
        <v>8.8992143993635597</v>
      </c>
      <c r="AF199" s="21">
        <v>8.6675367083370798</v>
      </c>
      <c r="AG199" s="21">
        <v>14.072132928471801</v>
      </c>
      <c r="AH199" s="21">
        <v>107.722123110015</v>
      </c>
      <c r="AI199" s="71">
        <v>1.10860391819644</v>
      </c>
      <c r="AJ199" s="71">
        <v>10.101811716132699</v>
      </c>
      <c r="AK199" s="71">
        <v>167.837300757816</v>
      </c>
      <c r="AL199" s="72">
        <v>143.57269696399001</v>
      </c>
    </row>
    <row r="200" spans="1:38" ht="16">
      <c r="A200" s="23" t="s">
        <v>38</v>
      </c>
      <c r="B200" s="24">
        <f t="shared" ref="B200:I200" si="28">AVERAGE(B191:B199)</f>
        <v>14.350359041734622</v>
      </c>
      <c r="C200" s="24">
        <f t="shared" si="28"/>
        <v>8.7163508694756704</v>
      </c>
      <c r="D200" s="24">
        <f t="shared" si="28"/>
        <v>11.756958857272988</v>
      </c>
      <c r="E200" s="24">
        <f t="shared" si="28"/>
        <v>11.262325878644136</v>
      </c>
      <c r="F200" s="24">
        <f t="shared" si="28"/>
        <v>24.185812624237787</v>
      </c>
      <c r="G200" s="24">
        <f t="shared" si="28"/>
        <v>5.2414031647726835</v>
      </c>
      <c r="H200" s="24">
        <f t="shared" si="28"/>
        <v>13.438199509460823</v>
      </c>
      <c r="I200" s="24">
        <f t="shared" si="28"/>
        <v>11.048590054401267</v>
      </c>
      <c r="K200" s="30"/>
    </row>
    <row r="201" spans="1:38" ht="16">
      <c r="A201" s="2" t="s">
        <v>39</v>
      </c>
      <c r="B201" s="24">
        <f t="shared" ref="B201:I201" si="29">STDEV(B191:B199)</f>
        <v>3.3392517551626071</v>
      </c>
      <c r="C201" s="24">
        <f t="shared" si="29"/>
        <v>3.3748164924567128</v>
      </c>
      <c r="D201" s="24">
        <f t="shared" si="29"/>
        <v>2.3218158843413925</v>
      </c>
      <c r="E201" s="24">
        <f t="shared" si="29"/>
        <v>2.4254970406204746</v>
      </c>
      <c r="F201" s="24">
        <f t="shared" si="29"/>
        <v>2.5018491355273653</v>
      </c>
      <c r="G201" s="24">
        <f t="shared" si="29"/>
        <v>1.2987137434583003</v>
      </c>
      <c r="H201" s="24">
        <f t="shared" si="29"/>
        <v>1.5832406668791963</v>
      </c>
      <c r="I201" s="24">
        <f t="shared" si="29"/>
        <v>5.4127641265059729</v>
      </c>
      <c r="K201" s="10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70"/>
      <c r="AJ201" s="70"/>
      <c r="AK201" s="70"/>
      <c r="AL201" s="70"/>
    </row>
    <row r="202" spans="1:38" ht="16">
      <c r="K202" s="13"/>
    </row>
    <row r="203" spans="1:38" ht="16">
      <c r="A203" s="131" t="s">
        <v>89</v>
      </c>
      <c r="B203" s="1">
        <v>16.8316831683168</v>
      </c>
      <c r="C203" s="1">
        <v>3.4653465346534702</v>
      </c>
      <c r="D203" s="1">
        <v>14.6039603960396</v>
      </c>
      <c r="E203" s="1">
        <v>12.8712871287129</v>
      </c>
      <c r="F203" s="1">
        <v>26.237623762376199</v>
      </c>
      <c r="G203" s="1">
        <v>7.4257425742574297</v>
      </c>
      <c r="H203" s="1">
        <v>11.1386138613861</v>
      </c>
      <c r="I203" s="1">
        <v>7.4257425742574297</v>
      </c>
      <c r="K203" s="10"/>
      <c r="L203" s="32">
        <v>21.511184611605501</v>
      </c>
      <c r="M203" s="32">
        <v>0.68158206103188101</v>
      </c>
      <c r="N203" s="32">
        <v>17.8125584230886</v>
      </c>
      <c r="O203" s="32">
        <v>9.7591153698877595E-2</v>
      </c>
      <c r="P203" s="32">
        <v>17.613418335472598</v>
      </c>
      <c r="Q203" s="32">
        <v>1.42504052672405</v>
      </c>
      <c r="R203" s="32">
        <v>13.8901291415911</v>
      </c>
      <c r="S203" s="32">
        <v>1.9135567322952001</v>
      </c>
      <c r="T203" s="32">
        <v>19.2973128598939</v>
      </c>
      <c r="U203" s="32">
        <v>6.5676243520477004E-2</v>
      </c>
      <c r="V203" s="32">
        <v>0.75403695139024496</v>
      </c>
      <c r="W203" s="32">
        <v>4.93791295968754</v>
      </c>
      <c r="X203" s="32">
        <v>39.323743034694097</v>
      </c>
      <c r="Y203" s="32">
        <v>19.720040923228598</v>
      </c>
      <c r="Z203" s="32">
        <v>40.792948644858001</v>
      </c>
      <c r="AA203" s="32">
        <v>0.16326739721935499</v>
      </c>
      <c r="AB203" s="32">
        <v>35.100998733780202</v>
      </c>
      <c r="AC203" s="32">
        <v>5.6919499110777902</v>
      </c>
      <c r="AD203" s="32">
        <v>1.9941004781777101</v>
      </c>
      <c r="AE203" s="32">
        <v>6.1667792728579496</v>
      </c>
      <c r="AF203" s="32">
        <v>7.2588018464081099</v>
      </c>
      <c r="AG203" s="32">
        <v>10.0845261257281</v>
      </c>
      <c r="AH203" s="32">
        <v>31.560667220376502</v>
      </c>
      <c r="AI203" s="57">
        <v>1.01130615782939</v>
      </c>
      <c r="AJ203" s="57">
        <v>13.953269131466101</v>
      </c>
      <c r="AK203" s="57">
        <v>163.827883357948</v>
      </c>
      <c r="AL203" s="59">
        <v>139.42702045467999</v>
      </c>
    </row>
    <row r="204" spans="1:38" ht="16">
      <c r="A204" s="131"/>
      <c r="B204" s="1">
        <v>14.986376021798399</v>
      </c>
      <c r="C204" s="1">
        <v>13.0790190735695</v>
      </c>
      <c r="D204" s="1">
        <v>10.899182561307899</v>
      </c>
      <c r="E204" s="1">
        <v>10.899182561307899</v>
      </c>
      <c r="F204" s="1">
        <v>25.068119891008202</v>
      </c>
      <c r="G204" s="1">
        <v>6.2670299727520398</v>
      </c>
      <c r="H204" s="1">
        <v>11.9891008174387</v>
      </c>
      <c r="I204" s="1">
        <v>6.8119891008174402</v>
      </c>
      <c r="K204" s="10"/>
      <c r="L204" s="34">
        <v>21.511184611605501</v>
      </c>
      <c r="M204" s="34">
        <v>0.68158206103188101</v>
      </c>
      <c r="N204" s="34">
        <v>17.8125584230886</v>
      </c>
      <c r="O204" s="34">
        <v>9.7591153698877595E-2</v>
      </c>
      <c r="P204" s="34">
        <v>17.613418335472598</v>
      </c>
      <c r="Q204" s="34">
        <v>1.42504052672405</v>
      </c>
      <c r="R204" s="34">
        <v>13.8901291415911</v>
      </c>
      <c r="S204" s="34">
        <v>1.9135567322952001</v>
      </c>
      <c r="T204" s="34">
        <v>19.2973128598939</v>
      </c>
      <c r="U204" s="34">
        <v>6.5676243520477004E-2</v>
      </c>
      <c r="V204" s="34">
        <v>0.75403695139024496</v>
      </c>
      <c r="W204" s="34">
        <v>4.93791295968754</v>
      </c>
      <c r="X204" s="34">
        <v>39.323743034694097</v>
      </c>
      <c r="Y204" s="34">
        <v>19.720040923228598</v>
      </c>
      <c r="Z204" s="34">
        <v>40.792948644858001</v>
      </c>
      <c r="AA204" s="34">
        <v>0.16326739721935499</v>
      </c>
      <c r="AB204" s="34">
        <v>35.100998733780202</v>
      </c>
      <c r="AC204" s="34">
        <v>5.6919499110777902</v>
      </c>
      <c r="AD204" s="34">
        <v>1.9941004781777101</v>
      </c>
      <c r="AE204" s="34">
        <v>6.1667792728579496</v>
      </c>
      <c r="AF204" s="34">
        <v>7.2588018464081099</v>
      </c>
      <c r="AG204" s="34">
        <v>10.0845261257281</v>
      </c>
      <c r="AH204" s="34">
        <v>31.560667220376502</v>
      </c>
      <c r="AI204" s="60">
        <v>1.01130615782939</v>
      </c>
      <c r="AJ204" s="60">
        <v>13.953269131466101</v>
      </c>
      <c r="AK204" s="60">
        <v>163.827883357948</v>
      </c>
      <c r="AL204" s="62">
        <v>139.42702045467999</v>
      </c>
    </row>
    <row r="205" spans="1:38" ht="16">
      <c r="A205" s="131"/>
      <c r="B205" s="1">
        <v>20.101781170483498</v>
      </c>
      <c r="C205" s="1">
        <v>0.25445292620865101</v>
      </c>
      <c r="D205" s="1">
        <v>13.4860050890585</v>
      </c>
      <c r="E205" s="1">
        <v>14.758269720101801</v>
      </c>
      <c r="F205" s="1">
        <v>29.262086513994898</v>
      </c>
      <c r="G205" s="1">
        <v>4.8346055979643801</v>
      </c>
      <c r="H205" s="1">
        <v>12.9770992366412</v>
      </c>
      <c r="I205" s="1">
        <v>4.3256997455470696</v>
      </c>
      <c r="K205" s="10"/>
      <c r="L205" s="34">
        <v>21.511184611605501</v>
      </c>
      <c r="M205" s="34">
        <v>0.68158206103188101</v>
      </c>
      <c r="N205" s="34">
        <v>17.8125584230886</v>
      </c>
      <c r="O205" s="34">
        <v>9.7591153698877595E-2</v>
      </c>
      <c r="P205" s="34">
        <v>17.613418335472598</v>
      </c>
      <c r="Q205" s="34">
        <v>1.42504052672405</v>
      </c>
      <c r="R205" s="34">
        <v>13.8901291415911</v>
      </c>
      <c r="S205" s="34">
        <v>1.9135567322952001</v>
      </c>
      <c r="T205" s="34">
        <v>19.2973128598939</v>
      </c>
      <c r="U205" s="34">
        <v>6.5676243520477004E-2</v>
      </c>
      <c r="V205" s="34">
        <v>0.75403695139024496</v>
      </c>
      <c r="W205" s="34">
        <v>4.93791295968754</v>
      </c>
      <c r="X205" s="34">
        <v>39.323743034694097</v>
      </c>
      <c r="Y205" s="34">
        <v>19.720040923228598</v>
      </c>
      <c r="Z205" s="34">
        <v>40.792948644858001</v>
      </c>
      <c r="AA205" s="34">
        <v>0.16326739721935499</v>
      </c>
      <c r="AB205" s="34">
        <v>35.100998733780202</v>
      </c>
      <c r="AC205" s="34">
        <v>5.6919499110777902</v>
      </c>
      <c r="AD205" s="34">
        <v>1.9941004781777101</v>
      </c>
      <c r="AE205" s="34">
        <v>6.1667792728579496</v>
      </c>
      <c r="AF205" s="34">
        <v>7.2588018464081099</v>
      </c>
      <c r="AG205" s="34">
        <v>10.0845261257281</v>
      </c>
      <c r="AH205" s="34">
        <v>31.560667220376502</v>
      </c>
      <c r="AI205" s="60">
        <v>1.01130615782939</v>
      </c>
      <c r="AJ205" s="60">
        <v>13.953269131466101</v>
      </c>
      <c r="AK205" s="60">
        <v>163.827883357948</v>
      </c>
      <c r="AL205" s="62">
        <v>139.42702045467999</v>
      </c>
    </row>
    <row r="206" spans="1:38" ht="16">
      <c r="A206" s="131"/>
      <c r="B206" s="1">
        <v>13.539192399049901</v>
      </c>
      <c r="C206" s="1">
        <v>2.8503562945368199</v>
      </c>
      <c r="D206" s="1">
        <v>15.439429928741101</v>
      </c>
      <c r="E206" s="1">
        <v>10.9263657957245</v>
      </c>
      <c r="F206" s="1">
        <v>32.066508313539202</v>
      </c>
      <c r="G206" s="1">
        <v>3.3254156769596199</v>
      </c>
      <c r="H206" s="1">
        <v>15.9144893111639</v>
      </c>
      <c r="I206" s="1">
        <v>5.9382422802850403</v>
      </c>
      <c r="K206" s="10"/>
      <c r="L206" s="34">
        <v>21.511184611605501</v>
      </c>
      <c r="M206" s="34">
        <v>0.68158206103188101</v>
      </c>
      <c r="N206" s="34">
        <v>17.8125584230886</v>
      </c>
      <c r="O206" s="34">
        <v>9.7591153698877595E-2</v>
      </c>
      <c r="P206" s="34">
        <v>17.613418335472598</v>
      </c>
      <c r="Q206" s="34">
        <v>1.42504052672405</v>
      </c>
      <c r="R206" s="34">
        <v>13.8901291415911</v>
      </c>
      <c r="S206" s="34">
        <v>1.9135567322952001</v>
      </c>
      <c r="T206" s="34">
        <v>19.2973128598939</v>
      </c>
      <c r="U206" s="34">
        <v>6.5676243520477004E-2</v>
      </c>
      <c r="V206" s="34">
        <v>0.75403695139024496</v>
      </c>
      <c r="W206" s="34">
        <v>4.93791295968754</v>
      </c>
      <c r="X206" s="34">
        <v>39.323743034694097</v>
      </c>
      <c r="Y206" s="34">
        <v>19.720040923228598</v>
      </c>
      <c r="Z206" s="34">
        <v>40.792948644858001</v>
      </c>
      <c r="AA206" s="34">
        <v>0.16326739721935499</v>
      </c>
      <c r="AB206" s="34">
        <v>35.100998733780202</v>
      </c>
      <c r="AC206" s="34">
        <v>5.6919499110777902</v>
      </c>
      <c r="AD206" s="34">
        <v>1.9941004781777101</v>
      </c>
      <c r="AE206" s="34">
        <v>6.1667792728579496</v>
      </c>
      <c r="AF206" s="34">
        <v>7.2588018464081099</v>
      </c>
      <c r="AG206" s="34">
        <v>10.0845261257281</v>
      </c>
      <c r="AH206" s="34">
        <v>31.560667220376502</v>
      </c>
      <c r="AI206" s="60">
        <v>1.01130615782939</v>
      </c>
      <c r="AJ206" s="60">
        <v>13.953269131466101</v>
      </c>
      <c r="AK206" s="60">
        <v>163.827883357948</v>
      </c>
      <c r="AL206" s="62">
        <v>139.42702045467999</v>
      </c>
    </row>
    <row r="207" spans="1:38" ht="16">
      <c r="A207" s="131"/>
      <c r="B207" s="1">
        <v>12.8463476070529</v>
      </c>
      <c r="C207" s="1">
        <v>6.0453400503778303</v>
      </c>
      <c r="D207" s="1">
        <v>12.8463476070529</v>
      </c>
      <c r="E207" s="1">
        <v>13.0982367758186</v>
      </c>
      <c r="F207" s="1">
        <v>27.707808564231701</v>
      </c>
      <c r="G207" s="1">
        <v>5.79345088161209</v>
      </c>
      <c r="H207" s="1">
        <v>17.8841309823678</v>
      </c>
      <c r="I207" s="1">
        <v>3.7783375314861498</v>
      </c>
      <c r="K207" s="10"/>
      <c r="L207" s="34">
        <v>21.511184611605501</v>
      </c>
      <c r="M207" s="34">
        <v>0.68158206103188101</v>
      </c>
      <c r="N207" s="34">
        <v>17.8125584230886</v>
      </c>
      <c r="O207" s="34">
        <v>9.7591153698877595E-2</v>
      </c>
      <c r="P207" s="34">
        <v>17.613418335472598</v>
      </c>
      <c r="Q207" s="34">
        <v>1.42504052672405</v>
      </c>
      <c r="R207" s="34">
        <v>13.8901291415911</v>
      </c>
      <c r="S207" s="34">
        <v>1.9135567322952001</v>
      </c>
      <c r="T207" s="34">
        <v>19.2973128598939</v>
      </c>
      <c r="U207" s="34">
        <v>6.5676243520477004E-2</v>
      </c>
      <c r="V207" s="34">
        <v>0.75403695139024496</v>
      </c>
      <c r="W207" s="34">
        <v>4.93791295968754</v>
      </c>
      <c r="X207" s="34">
        <v>39.323743034694097</v>
      </c>
      <c r="Y207" s="34">
        <v>19.720040923228598</v>
      </c>
      <c r="Z207" s="34">
        <v>40.792948644858001</v>
      </c>
      <c r="AA207" s="34">
        <v>0.16326739721935499</v>
      </c>
      <c r="AB207" s="34">
        <v>35.100998733780202</v>
      </c>
      <c r="AC207" s="34">
        <v>5.6919499110777902</v>
      </c>
      <c r="AD207" s="34">
        <v>1.9941004781777101</v>
      </c>
      <c r="AE207" s="34">
        <v>6.1667792728579496</v>
      </c>
      <c r="AF207" s="34">
        <v>7.2588018464081099</v>
      </c>
      <c r="AG207" s="34">
        <v>10.0845261257281</v>
      </c>
      <c r="AH207" s="34">
        <v>31.560667220376502</v>
      </c>
      <c r="AI207" s="60">
        <v>1.01130615782939</v>
      </c>
      <c r="AJ207" s="60">
        <v>13.953269131466101</v>
      </c>
      <c r="AK207" s="60">
        <v>163.827883357948</v>
      </c>
      <c r="AL207" s="62">
        <v>139.42702045467999</v>
      </c>
    </row>
    <row r="208" spans="1:38" ht="16">
      <c r="A208" s="131"/>
      <c r="B208" s="1">
        <v>17.25</v>
      </c>
      <c r="C208" s="1">
        <v>7.75</v>
      </c>
      <c r="D208" s="1">
        <v>12.75</v>
      </c>
      <c r="E208" s="1">
        <v>8</v>
      </c>
      <c r="F208" s="1">
        <v>29.25</v>
      </c>
      <c r="G208" s="1">
        <v>5.75</v>
      </c>
      <c r="H208" s="1">
        <v>16</v>
      </c>
      <c r="I208" s="1">
        <v>3.25</v>
      </c>
      <c r="K208" s="10"/>
      <c r="L208" s="34">
        <v>21.511184611605501</v>
      </c>
      <c r="M208" s="34">
        <v>0.68158206103188101</v>
      </c>
      <c r="N208" s="34">
        <v>17.8125584230886</v>
      </c>
      <c r="O208" s="34">
        <v>9.7591153698877595E-2</v>
      </c>
      <c r="P208" s="34">
        <v>17.613418335472598</v>
      </c>
      <c r="Q208" s="34">
        <v>1.42504052672405</v>
      </c>
      <c r="R208" s="34">
        <v>13.8901291415911</v>
      </c>
      <c r="S208" s="34">
        <v>1.9135567322952001</v>
      </c>
      <c r="T208" s="34">
        <v>19.2973128598939</v>
      </c>
      <c r="U208" s="34">
        <v>6.5676243520477004E-2</v>
      </c>
      <c r="V208" s="34">
        <v>0.75403695139024496</v>
      </c>
      <c r="W208" s="34">
        <v>4.93791295968754</v>
      </c>
      <c r="X208" s="34">
        <v>39.323743034694097</v>
      </c>
      <c r="Y208" s="34">
        <v>19.720040923228598</v>
      </c>
      <c r="Z208" s="34">
        <v>40.792948644858001</v>
      </c>
      <c r="AA208" s="34">
        <v>0.16326739721935499</v>
      </c>
      <c r="AB208" s="34">
        <v>35.100998733780202</v>
      </c>
      <c r="AC208" s="34">
        <v>5.6919499110777902</v>
      </c>
      <c r="AD208" s="34">
        <v>1.9941004781777101</v>
      </c>
      <c r="AE208" s="34">
        <v>6.1667792728579496</v>
      </c>
      <c r="AF208" s="34">
        <v>7.2588018464081099</v>
      </c>
      <c r="AG208" s="34">
        <v>10.0845261257281</v>
      </c>
      <c r="AH208" s="34">
        <v>31.560667220376502</v>
      </c>
      <c r="AI208" s="60">
        <v>1.01130615782939</v>
      </c>
      <c r="AJ208" s="60">
        <v>13.953269131466101</v>
      </c>
      <c r="AK208" s="60">
        <v>163.827883357948</v>
      </c>
      <c r="AL208" s="62">
        <v>139.42702045467999</v>
      </c>
    </row>
    <row r="209" spans="1:38" ht="16">
      <c r="A209" s="131"/>
      <c r="B209" s="1">
        <v>12.686567164179101</v>
      </c>
      <c r="C209" s="1">
        <v>2.98507462686567</v>
      </c>
      <c r="D209" s="1">
        <v>15.4228855721393</v>
      </c>
      <c r="E209" s="1">
        <v>12.437810945273601</v>
      </c>
      <c r="F209" s="1">
        <v>31.343283582089601</v>
      </c>
      <c r="G209" s="1">
        <v>7.4626865671641802</v>
      </c>
      <c r="H209" s="1">
        <v>13.9303482587065</v>
      </c>
      <c r="I209" s="1">
        <v>3.7313432835820901</v>
      </c>
      <c r="K209" s="10"/>
      <c r="L209" s="34">
        <v>21.511184611605501</v>
      </c>
      <c r="M209" s="34">
        <v>0.68158206103188101</v>
      </c>
      <c r="N209" s="34">
        <v>17.8125584230886</v>
      </c>
      <c r="O209" s="34">
        <v>9.7591153698877595E-2</v>
      </c>
      <c r="P209" s="34">
        <v>17.613418335472598</v>
      </c>
      <c r="Q209" s="34">
        <v>1.42504052672405</v>
      </c>
      <c r="R209" s="34">
        <v>13.8901291415911</v>
      </c>
      <c r="S209" s="34">
        <v>1.9135567322952001</v>
      </c>
      <c r="T209" s="34">
        <v>19.2973128598939</v>
      </c>
      <c r="U209" s="34">
        <v>6.5676243520477004E-2</v>
      </c>
      <c r="V209" s="34">
        <v>0.75403695139024496</v>
      </c>
      <c r="W209" s="34">
        <v>4.93791295968754</v>
      </c>
      <c r="X209" s="34">
        <v>39.323743034694097</v>
      </c>
      <c r="Y209" s="34">
        <v>19.720040923228598</v>
      </c>
      <c r="Z209" s="34">
        <v>40.792948644858001</v>
      </c>
      <c r="AA209" s="34">
        <v>0.16326739721935499</v>
      </c>
      <c r="AB209" s="34">
        <v>35.100998733780202</v>
      </c>
      <c r="AC209" s="34">
        <v>5.6919499110777902</v>
      </c>
      <c r="AD209" s="34">
        <v>1.9941004781777101</v>
      </c>
      <c r="AE209" s="34">
        <v>6.1667792728579496</v>
      </c>
      <c r="AF209" s="34">
        <v>7.2588018464081099</v>
      </c>
      <c r="AG209" s="34">
        <v>10.0845261257281</v>
      </c>
      <c r="AH209" s="34">
        <v>31.560667220376502</v>
      </c>
      <c r="AI209" s="60">
        <v>1.01130615782939</v>
      </c>
      <c r="AJ209" s="60">
        <v>13.953269131466101</v>
      </c>
      <c r="AK209" s="60">
        <v>163.827883357948</v>
      </c>
      <c r="AL209" s="62">
        <v>139.42702045467999</v>
      </c>
    </row>
    <row r="210" spans="1:38" ht="16">
      <c r="A210" s="131"/>
      <c r="B210" s="1">
        <v>13.5135135135135</v>
      </c>
      <c r="C210" s="1">
        <v>6.7567567567567597</v>
      </c>
      <c r="D210" s="1">
        <v>16.756756756756801</v>
      </c>
      <c r="E210" s="1">
        <v>14.054054054054101</v>
      </c>
      <c r="F210" s="1">
        <v>27.8378378378378</v>
      </c>
      <c r="G210" s="1">
        <v>4.5945945945946001</v>
      </c>
      <c r="H210" s="1">
        <v>13.7837837837838</v>
      </c>
      <c r="I210" s="1">
        <v>2.7027027027027</v>
      </c>
      <c r="K210" s="10"/>
      <c r="L210" s="34">
        <v>21.511184611605501</v>
      </c>
      <c r="M210" s="34">
        <v>0.68158206103188101</v>
      </c>
      <c r="N210" s="34">
        <v>17.8125584230886</v>
      </c>
      <c r="O210" s="34">
        <v>9.7591153698877595E-2</v>
      </c>
      <c r="P210" s="34">
        <v>17.613418335472598</v>
      </c>
      <c r="Q210" s="34">
        <v>1.42504052672405</v>
      </c>
      <c r="R210" s="34">
        <v>13.8901291415911</v>
      </c>
      <c r="S210" s="34">
        <v>1.9135567322952001</v>
      </c>
      <c r="T210" s="34">
        <v>19.2973128598939</v>
      </c>
      <c r="U210" s="34">
        <v>6.5676243520477004E-2</v>
      </c>
      <c r="V210" s="34">
        <v>0.75403695139024496</v>
      </c>
      <c r="W210" s="34">
        <v>4.93791295968754</v>
      </c>
      <c r="X210" s="34">
        <v>39.323743034694097</v>
      </c>
      <c r="Y210" s="34">
        <v>19.720040923228598</v>
      </c>
      <c r="Z210" s="34">
        <v>40.792948644858001</v>
      </c>
      <c r="AA210" s="34">
        <v>0.16326739721935499</v>
      </c>
      <c r="AB210" s="34">
        <v>35.100998733780202</v>
      </c>
      <c r="AC210" s="34">
        <v>5.6919499110777902</v>
      </c>
      <c r="AD210" s="34">
        <v>1.9941004781777101</v>
      </c>
      <c r="AE210" s="34">
        <v>6.1667792728579496</v>
      </c>
      <c r="AF210" s="34">
        <v>7.2588018464081099</v>
      </c>
      <c r="AG210" s="34">
        <v>10.0845261257281</v>
      </c>
      <c r="AH210" s="34">
        <v>31.560667220376502</v>
      </c>
      <c r="AI210" s="60">
        <v>1.01130615782939</v>
      </c>
      <c r="AJ210" s="60">
        <v>13.953269131466101</v>
      </c>
      <c r="AK210" s="60">
        <v>163.827883357948</v>
      </c>
      <c r="AL210" s="62">
        <v>139.42702045467999</v>
      </c>
    </row>
    <row r="211" spans="1:38" ht="17" thickBot="1">
      <c r="A211" s="131"/>
      <c r="B211" s="1">
        <v>10.215053763440901</v>
      </c>
      <c r="C211" s="1">
        <v>1.61290322580645</v>
      </c>
      <c r="D211" s="1">
        <v>16.397849462365599</v>
      </c>
      <c r="E211" s="1">
        <v>11.8279569892473</v>
      </c>
      <c r="F211" s="1">
        <v>29.838709677419399</v>
      </c>
      <c r="G211" s="1">
        <v>6.7204301075268802</v>
      </c>
      <c r="H211" s="1">
        <v>13.1720430107527</v>
      </c>
      <c r="I211" s="1">
        <v>10.215053763440901</v>
      </c>
      <c r="K211" s="10"/>
      <c r="L211" s="36">
        <v>21.511184611605501</v>
      </c>
      <c r="M211" s="36">
        <v>0.68158206103188101</v>
      </c>
      <c r="N211" s="36">
        <v>17.8125584230886</v>
      </c>
      <c r="O211" s="36">
        <v>9.7591153698877595E-2</v>
      </c>
      <c r="P211" s="36">
        <v>17.613418335472598</v>
      </c>
      <c r="Q211" s="36">
        <v>1.42504052672405</v>
      </c>
      <c r="R211" s="36">
        <v>13.8901291415911</v>
      </c>
      <c r="S211" s="36">
        <v>1.9135567322952001</v>
      </c>
      <c r="T211" s="36">
        <v>19.2973128598939</v>
      </c>
      <c r="U211" s="36">
        <v>6.5676243520477004E-2</v>
      </c>
      <c r="V211" s="36">
        <v>0.75403695139024496</v>
      </c>
      <c r="W211" s="36">
        <v>4.93791295968754</v>
      </c>
      <c r="X211" s="36">
        <v>39.323743034694097</v>
      </c>
      <c r="Y211" s="36">
        <v>19.720040923228598</v>
      </c>
      <c r="Z211" s="36">
        <v>40.792948644858001</v>
      </c>
      <c r="AA211" s="36">
        <v>0.16326739721935499</v>
      </c>
      <c r="AB211" s="36">
        <v>35.100998733780202</v>
      </c>
      <c r="AC211" s="36">
        <v>5.6919499110777902</v>
      </c>
      <c r="AD211" s="36">
        <v>1.9941004781777101</v>
      </c>
      <c r="AE211" s="36">
        <v>6.1667792728579496</v>
      </c>
      <c r="AF211" s="36">
        <v>7.2588018464081099</v>
      </c>
      <c r="AG211" s="36">
        <v>10.0845261257281</v>
      </c>
      <c r="AH211" s="36">
        <v>31.560667220376502</v>
      </c>
      <c r="AI211" s="63">
        <v>1.01130615782939</v>
      </c>
      <c r="AJ211" s="63">
        <v>13.953269131466101</v>
      </c>
      <c r="AK211" s="63">
        <v>163.827883357948</v>
      </c>
      <c r="AL211" s="65">
        <v>139.42702045467999</v>
      </c>
    </row>
    <row r="212" spans="1:38" ht="16">
      <c r="A212" s="23" t="s">
        <v>38</v>
      </c>
      <c r="B212" s="24">
        <f t="shared" ref="B212:I212" si="30">AVERAGE(B203:B211)</f>
        <v>14.66339053420389</v>
      </c>
      <c r="C212" s="24">
        <f t="shared" si="30"/>
        <v>4.9776943876416828</v>
      </c>
      <c r="D212" s="24">
        <f t="shared" si="30"/>
        <v>14.289157485940187</v>
      </c>
      <c r="E212" s="24">
        <f t="shared" si="30"/>
        <v>12.097018218915633</v>
      </c>
      <c r="F212" s="24">
        <f t="shared" si="30"/>
        <v>28.734664238055228</v>
      </c>
      <c r="G212" s="24">
        <f t="shared" si="30"/>
        <v>5.7971062192034672</v>
      </c>
      <c r="H212" s="24">
        <f t="shared" si="30"/>
        <v>14.08773436247119</v>
      </c>
      <c r="I212" s="24">
        <f t="shared" si="30"/>
        <v>5.3532345535687575</v>
      </c>
      <c r="K212" s="10"/>
    </row>
    <row r="213" spans="1:38" ht="16">
      <c r="A213" s="2" t="s">
        <v>39</v>
      </c>
      <c r="B213" s="24">
        <f t="shared" ref="B213:I213" si="31">STDEV(B203:B211)</f>
        <v>2.9718611189995032</v>
      </c>
      <c r="C213" s="24">
        <f t="shared" si="31"/>
        <v>3.9057041077299717</v>
      </c>
      <c r="D213" s="24">
        <f t="shared" si="31"/>
        <v>1.9310257904310888</v>
      </c>
      <c r="E213" s="24">
        <f t="shared" si="31"/>
        <v>2.0091512209227527</v>
      </c>
      <c r="F213" s="24">
        <f t="shared" si="31"/>
        <v>2.2695327193972594</v>
      </c>
      <c r="G213" s="24">
        <f t="shared" si="31"/>
        <v>1.3685712329203783</v>
      </c>
      <c r="H213" s="24">
        <f t="shared" si="31"/>
        <v>2.1417619109960273</v>
      </c>
      <c r="I213" s="24">
        <f t="shared" si="31"/>
        <v>2.4499578766286469</v>
      </c>
      <c r="K213" s="10"/>
    </row>
    <row r="214" spans="1:38" ht="17" thickBot="1">
      <c r="K214" s="10"/>
    </row>
    <row r="215" spans="1:38" ht="16">
      <c r="A215" s="131" t="s">
        <v>90</v>
      </c>
      <c r="B215" s="1">
        <v>19.845360824742301</v>
      </c>
      <c r="C215" s="1">
        <v>6.4432989690721598</v>
      </c>
      <c r="D215" s="1">
        <v>10.8247422680412</v>
      </c>
      <c r="E215" s="1">
        <v>9.7938144329896897</v>
      </c>
      <c r="F215" s="1">
        <v>28.865979381443299</v>
      </c>
      <c r="G215" s="1">
        <v>5.1546391752577296</v>
      </c>
      <c r="H215" s="1">
        <v>14.6907216494845</v>
      </c>
      <c r="I215" s="1">
        <v>4.3814432989690699</v>
      </c>
      <c r="K215" s="10"/>
      <c r="L215" s="32">
        <v>20.745269791650099</v>
      </c>
      <c r="M215" s="32">
        <v>0.21235670224620101</v>
      </c>
      <c r="N215" s="32">
        <v>17.778019586565701</v>
      </c>
      <c r="O215" s="32">
        <v>7.8908972396597901E-2</v>
      </c>
      <c r="P215" s="32">
        <v>16.3843655316089</v>
      </c>
      <c r="Q215" s="32">
        <v>0.74043880513898697</v>
      </c>
      <c r="R215" s="32">
        <v>14.106035543685801</v>
      </c>
      <c r="S215" s="32">
        <v>2.0635428117507999</v>
      </c>
      <c r="T215" s="32">
        <v>23.680465920318301</v>
      </c>
      <c r="U215" s="32">
        <v>4.50458194374233E-2</v>
      </c>
      <c r="V215" s="32">
        <v>0.53773769410802297</v>
      </c>
      <c r="W215" s="32">
        <v>3.62781282109309</v>
      </c>
      <c r="X215" s="32">
        <v>38.5232893782158</v>
      </c>
      <c r="Y215" s="32">
        <v>17.3371610389941</v>
      </c>
      <c r="Z215" s="32">
        <v>44.015594790956101</v>
      </c>
      <c r="AA215" s="32">
        <v>0.123954791834021</v>
      </c>
      <c r="AB215" s="32">
        <v>39.850044275755003</v>
      </c>
      <c r="AC215" s="32">
        <v>4.1655505152011099</v>
      </c>
      <c r="AD215" s="32">
        <v>2.22200678020875</v>
      </c>
      <c r="AE215" s="32">
        <v>9.5665732849313496</v>
      </c>
      <c r="AF215" s="32">
        <v>6.8358337240978297</v>
      </c>
      <c r="AG215" s="32">
        <v>11.4756358750933</v>
      </c>
      <c r="AH215" s="32">
        <v>97.690675981578295</v>
      </c>
      <c r="AI215" s="57">
        <v>1.08505999529052</v>
      </c>
      <c r="AJ215" s="57">
        <v>9.4638060328041096</v>
      </c>
      <c r="AK215" s="57">
        <v>170.91728963999</v>
      </c>
      <c r="AL215" s="59">
        <v>145.637342607828</v>
      </c>
    </row>
    <row r="216" spans="1:38" ht="16">
      <c r="A216" s="131"/>
      <c r="B216" s="1">
        <v>18.783068783068799</v>
      </c>
      <c r="C216" s="1">
        <v>7.6719576719576699</v>
      </c>
      <c r="D216" s="1">
        <v>13.492063492063499</v>
      </c>
      <c r="E216" s="1">
        <v>12.1693121693122</v>
      </c>
      <c r="F216" s="1">
        <v>25.6613756613757</v>
      </c>
      <c r="G216" s="1">
        <v>5.0264550264550296</v>
      </c>
      <c r="H216" s="1">
        <v>8.99470899470899</v>
      </c>
      <c r="I216" s="1">
        <v>8.2010582010581992</v>
      </c>
      <c r="K216" s="10"/>
      <c r="L216" s="34">
        <v>20.745269791650099</v>
      </c>
      <c r="M216" s="34">
        <v>0.21235670224620101</v>
      </c>
      <c r="N216" s="34">
        <v>17.778019586565701</v>
      </c>
      <c r="O216" s="34">
        <v>7.8908972396597901E-2</v>
      </c>
      <c r="P216" s="34">
        <v>16.3843655316089</v>
      </c>
      <c r="Q216" s="34">
        <v>0.74043880513898697</v>
      </c>
      <c r="R216" s="34">
        <v>14.106035543685801</v>
      </c>
      <c r="S216" s="34">
        <v>2.0635428117507999</v>
      </c>
      <c r="T216" s="34">
        <v>23.680465920318301</v>
      </c>
      <c r="U216" s="34">
        <v>4.50458194374233E-2</v>
      </c>
      <c r="V216" s="34">
        <v>0.53773769410802297</v>
      </c>
      <c r="W216" s="34">
        <v>3.62781282109309</v>
      </c>
      <c r="X216" s="34">
        <v>38.5232893782158</v>
      </c>
      <c r="Y216" s="34">
        <v>17.3371610389941</v>
      </c>
      <c r="Z216" s="34">
        <v>44.015594790956101</v>
      </c>
      <c r="AA216" s="34">
        <v>0.123954791834021</v>
      </c>
      <c r="AB216" s="34">
        <v>39.850044275755003</v>
      </c>
      <c r="AC216" s="34">
        <v>4.1655505152011099</v>
      </c>
      <c r="AD216" s="34">
        <v>2.22200678020875</v>
      </c>
      <c r="AE216" s="34">
        <v>9.5665732849313496</v>
      </c>
      <c r="AF216" s="34">
        <v>6.8358337240978297</v>
      </c>
      <c r="AG216" s="34">
        <v>11.4756358750933</v>
      </c>
      <c r="AH216" s="34">
        <v>97.690675981578295</v>
      </c>
      <c r="AI216" s="60">
        <v>1.08505999529052</v>
      </c>
      <c r="AJ216" s="60">
        <v>9.4638060328041096</v>
      </c>
      <c r="AK216" s="60">
        <v>170.91728963999</v>
      </c>
      <c r="AL216" s="62">
        <v>145.637342607828</v>
      </c>
    </row>
    <row r="217" spans="1:38" ht="16">
      <c r="A217" s="131"/>
      <c r="B217" s="1">
        <v>16.222760290556899</v>
      </c>
      <c r="C217" s="1">
        <v>7.9903147699757904</v>
      </c>
      <c r="D217" s="1">
        <v>9.4430992736077499</v>
      </c>
      <c r="E217" s="1">
        <v>13.801452784503599</v>
      </c>
      <c r="F217" s="1">
        <v>23.728813559321999</v>
      </c>
      <c r="G217" s="1">
        <v>8.4745762711864394</v>
      </c>
      <c r="H217" s="1">
        <v>10.8958837772397</v>
      </c>
      <c r="I217" s="1">
        <v>9.4430992736077499</v>
      </c>
      <c r="K217" s="10"/>
      <c r="L217" s="34">
        <v>20.745269791650099</v>
      </c>
      <c r="M217" s="34">
        <v>0.21235670224620101</v>
      </c>
      <c r="N217" s="34">
        <v>17.778019586565701</v>
      </c>
      <c r="O217" s="34">
        <v>7.8908972396597901E-2</v>
      </c>
      <c r="P217" s="34">
        <v>16.3843655316089</v>
      </c>
      <c r="Q217" s="34">
        <v>0.74043880513898697</v>
      </c>
      <c r="R217" s="34">
        <v>14.106035543685801</v>
      </c>
      <c r="S217" s="34">
        <v>2.0635428117507999</v>
      </c>
      <c r="T217" s="34">
        <v>23.680465920318301</v>
      </c>
      <c r="U217" s="34">
        <v>4.50458194374233E-2</v>
      </c>
      <c r="V217" s="34">
        <v>0.53773769410802297</v>
      </c>
      <c r="W217" s="34">
        <v>3.62781282109309</v>
      </c>
      <c r="X217" s="34">
        <v>38.5232893782158</v>
      </c>
      <c r="Y217" s="34">
        <v>17.3371610389941</v>
      </c>
      <c r="Z217" s="34">
        <v>44.015594790956101</v>
      </c>
      <c r="AA217" s="34">
        <v>0.123954791834021</v>
      </c>
      <c r="AB217" s="34">
        <v>39.850044275755003</v>
      </c>
      <c r="AC217" s="34">
        <v>4.1655505152011099</v>
      </c>
      <c r="AD217" s="34">
        <v>2.22200678020875</v>
      </c>
      <c r="AE217" s="34">
        <v>9.5665732849313496</v>
      </c>
      <c r="AF217" s="34">
        <v>6.8358337240978297</v>
      </c>
      <c r="AG217" s="34">
        <v>11.4756358750933</v>
      </c>
      <c r="AH217" s="34">
        <v>97.690675981578295</v>
      </c>
      <c r="AI217" s="60">
        <v>1.08505999529052</v>
      </c>
      <c r="AJ217" s="60">
        <v>9.4638060328041096</v>
      </c>
      <c r="AK217" s="60">
        <v>170.91728963999</v>
      </c>
      <c r="AL217" s="62">
        <v>145.637342607828</v>
      </c>
    </row>
    <row r="218" spans="1:38" ht="16">
      <c r="A218" s="131"/>
      <c r="B218" s="1">
        <v>20.558375634517802</v>
      </c>
      <c r="C218" s="1">
        <v>8.8832487309644694</v>
      </c>
      <c r="D218" s="1">
        <v>10.4060913705584</v>
      </c>
      <c r="E218" s="1">
        <v>12.4365482233503</v>
      </c>
      <c r="F218" s="1">
        <v>22.081218274111698</v>
      </c>
      <c r="G218" s="1">
        <v>7.10659898477157</v>
      </c>
      <c r="H218" s="1">
        <v>9.1370558375634499</v>
      </c>
      <c r="I218" s="1">
        <v>9.3908629441624392</v>
      </c>
      <c r="K218" s="10"/>
      <c r="L218" s="34">
        <v>20.745269791650099</v>
      </c>
      <c r="M218" s="34">
        <v>0.21235670224620101</v>
      </c>
      <c r="N218" s="34">
        <v>17.778019586565701</v>
      </c>
      <c r="O218" s="34">
        <v>7.8908972396597901E-2</v>
      </c>
      <c r="P218" s="34">
        <v>16.3843655316089</v>
      </c>
      <c r="Q218" s="34">
        <v>0.74043880513898697</v>
      </c>
      <c r="R218" s="34">
        <v>14.106035543685801</v>
      </c>
      <c r="S218" s="34">
        <v>2.0635428117507999</v>
      </c>
      <c r="T218" s="34">
        <v>23.680465920318301</v>
      </c>
      <c r="U218" s="34">
        <v>4.50458194374233E-2</v>
      </c>
      <c r="V218" s="34">
        <v>0.53773769410802297</v>
      </c>
      <c r="W218" s="34">
        <v>3.62781282109309</v>
      </c>
      <c r="X218" s="34">
        <v>38.5232893782158</v>
      </c>
      <c r="Y218" s="34">
        <v>17.3371610389941</v>
      </c>
      <c r="Z218" s="34">
        <v>44.015594790956101</v>
      </c>
      <c r="AA218" s="34">
        <v>0.123954791834021</v>
      </c>
      <c r="AB218" s="34">
        <v>39.850044275755003</v>
      </c>
      <c r="AC218" s="34">
        <v>4.1655505152011099</v>
      </c>
      <c r="AD218" s="34">
        <v>2.22200678020875</v>
      </c>
      <c r="AE218" s="34">
        <v>9.5665732849313496</v>
      </c>
      <c r="AF218" s="34">
        <v>6.8358337240978297</v>
      </c>
      <c r="AG218" s="34">
        <v>11.4756358750933</v>
      </c>
      <c r="AH218" s="34">
        <v>97.690675981578295</v>
      </c>
      <c r="AI218" s="60">
        <v>1.08505999529052</v>
      </c>
      <c r="AJ218" s="60">
        <v>9.4638060328041096</v>
      </c>
      <c r="AK218" s="60">
        <v>170.91728963999</v>
      </c>
      <c r="AL218" s="62">
        <v>145.637342607828</v>
      </c>
    </row>
    <row r="219" spans="1:38" ht="16">
      <c r="A219" s="131"/>
      <c r="B219" s="1">
        <v>20.540540540540501</v>
      </c>
      <c r="C219" s="1">
        <v>9.7297297297297298</v>
      </c>
      <c r="D219" s="1">
        <v>11.8918918918919</v>
      </c>
      <c r="E219" s="1">
        <v>11.351351351351401</v>
      </c>
      <c r="F219" s="1">
        <v>23.513513513513502</v>
      </c>
      <c r="G219" s="1">
        <v>5.4054054054054097</v>
      </c>
      <c r="H219" s="1">
        <v>9.7297297297297298</v>
      </c>
      <c r="I219" s="1">
        <v>7.8378378378378404</v>
      </c>
      <c r="K219" s="10"/>
      <c r="L219" s="34">
        <v>20.745269791650099</v>
      </c>
      <c r="M219" s="34">
        <v>0.21235670224620101</v>
      </c>
      <c r="N219" s="34">
        <v>17.778019586565701</v>
      </c>
      <c r="O219" s="34">
        <v>7.8908972396597901E-2</v>
      </c>
      <c r="P219" s="34">
        <v>16.3843655316089</v>
      </c>
      <c r="Q219" s="34">
        <v>0.74043880513898697</v>
      </c>
      <c r="R219" s="34">
        <v>14.106035543685801</v>
      </c>
      <c r="S219" s="34">
        <v>2.0635428117507999</v>
      </c>
      <c r="T219" s="34">
        <v>23.680465920318301</v>
      </c>
      <c r="U219" s="34">
        <v>4.50458194374233E-2</v>
      </c>
      <c r="V219" s="34">
        <v>0.53773769410802297</v>
      </c>
      <c r="W219" s="34">
        <v>3.62781282109309</v>
      </c>
      <c r="X219" s="34">
        <v>38.5232893782158</v>
      </c>
      <c r="Y219" s="34">
        <v>17.3371610389941</v>
      </c>
      <c r="Z219" s="34">
        <v>44.015594790956101</v>
      </c>
      <c r="AA219" s="34">
        <v>0.123954791834021</v>
      </c>
      <c r="AB219" s="34">
        <v>39.850044275755003</v>
      </c>
      <c r="AC219" s="34">
        <v>4.1655505152011099</v>
      </c>
      <c r="AD219" s="34">
        <v>2.22200678020875</v>
      </c>
      <c r="AE219" s="34">
        <v>9.5665732849313496</v>
      </c>
      <c r="AF219" s="34">
        <v>6.8358337240978297</v>
      </c>
      <c r="AG219" s="34">
        <v>11.4756358750933</v>
      </c>
      <c r="AH219" s="34">
        <v>97.690675981578295</v>
      </c>
      <c r="AI219" s="60">
        <v>1.08505999529052</v>
      </c>
      <c r="AJ219" s="60">
        <v>9.4638060328041096</v>
      </c>
      <c r="AK219" s="60">
        <v>170.91728963999</v>
      </c>
      <c r="AL219" s="62">
        <v>145.637342607828</v>
      </c>
    </row>
    <row r="220" spans="1:38" ht="16">
      <c r="A220" s="131"/>
      <c r="B220" s="1">
        <v>14.066496163682899</v>
      </c>
      <c r="C220" s="1">
        <v>12.7877237851662</v>
      </c>
      <c r="D220" s="1">
        <v>12.2762148337596</v>
      </c>
      <c r="E220" s="1">
        <v>13.554987212276201</v>
      </c>
      <c r="F220" s="1">
        <v>23.017902813299202</v>
      </c>
      <c r="G220" s="1">
        <v>5.1150895140664998</v>
      </c>
      <c r="H220" s="1">
        <v>11.2531969309463</v>
      </c>
      <c r="I220" s="1">
        <v>7.92838874680307</v>
      </c>
      <c r="K220" s="10"/>
      <c r="L220" s="34">
        <v>20.745269791650099</v>
      </c>
      <c r="M220" s="34">
        <v>0.21235670224620101</v>
      </c>
      <c r="N220" s="34">
        <v>17.778019586565701</v>
      </c>
      <c r="O220" s="34">
        <v>7.8908972396597901E-2</v>
      </c>
      <c r="P220" s="34">
        <v>16.3843655316089</v>
      </c>
      <c r="Q220" s="34">
        <v>0.74043880513898697</v>
      </c>
      <c r="R220" s="34">
        <v>14.106035543685801</v>
      </c>
      <c r="S220" s="34">
        <v>2.0635428117507999</v>
      </c>
      <c r="T220" s="34">
        <v>23.680465920318301</v>
      </c>
      <c r="U220" s="34">
        <v>4.50458194374233E-2</v>
      </c>
      <c r="V220" s="34">
        <v>0.53773769410802297</v>
      </c>
      <c r="W220" s="34">
        <v>3.62781282109309</v>
      </c>
      <c r="X220" s="34">
        <v>38.5232893782158</v>
      </c>
      <c r="Y220" s="34">
        <v>17.3371610389941</v>
      </c>
      <c r="Z220" s="34">
        <v>44.015594790956101</v>
      </c>
      <c r="AA220" s="34">
        <v>0.123954791834021</v>
      </c>
      <c r="AB220" s="34">
        <v>39.850044275755003</v>
      </c>
      <c r="AC220" s="34">
        <v>4.1655505152011099</v>
      </c>
      <c r="AD220" s="34">
        <v>2.22200678020875</v>
      </c>
      <c r="AE220" s="34">
        <v>9.5665732849313496</v>
      </c>
      <c r="AF220" s="34">
        <v>6.8358337240978297</v>
      </c>
      <c r="AG220" s="34">
        <v>11.4756358750933</v>
      </c>
      <c r="AH220" s="34">
        <v>97.690675981578295</v>
      </c>
      <c r="AI220" s="60">
        <v>1.08505999529052</v>
      </c>
      <c r="AJ220" s="60">
        <v>9.4638060328041096</v>
      </c>
      <c r="AK220" s="60">
        <v>170.91728963999</v>
      </c>
      <c r="AL220" s="62">
        <v>145.637342607828</v>
      </c>
    </row>
    <row r="221" spans="1:38" ht="16">
      <c r="A221" s="131"/>
      <c r="B221" s="1">
        <v>12.686567164179101</v>
      </c>
      <c r="C221" s="1">
        <v>9.9502487562189099</v>
      </c>
      <c r="D221" s="1">
        <v>13.9303482587065</v>
      </c>
      <c r="E221" s="1">
        <v>10.199004975124399</v>
      </c>
      <c r="F221" s="1">
        <v>26.119402985074601</v>
      </c>
      <c r="G221" s="1">
        <v>2.4875621890547301</v>
      </c>
      <c r="H221" s="1">
        <v>12.935323383084601</v>
      </c>
      <c r="I221" s="1">
        <v>11.6915422885572</v>
      </c>
      <c r="K221" s="10"/>
      <c r="L221" s="34">
        <v>20.745269791650099</v>
      </c>
      <c r="M221" s="34">
        <v>0.21235670224620101</v>
      </c>
      <c r="N221" s="34">
        <v>17.778019586565701</v>
      </c>
      <c r="O221" s="34">
        <v>7.8908972396597901E-2</v>
      </c>
      <c r="P221" s="34">
        <v>16.3843655316089</v>
      </c>
      <c r="Q221" s="34">
        <v>0.74043880513898697</v>
      </c>
      <c r="R221" s="34">
        <v>14.106035543685801</v>
      </c>
      <c r="S221" s="34">
        <v>2.0635428117507999</v>
      </c>
      <c r="T221" s="34">
        <v>23.680465920318301</v>
      </c>
      <c r="U221" s="34">
        <v>4.50458194374233E-2</v>
      </c>
      <c r="V221" s="34">
        <v>0.53773769410802297</v>
      </c>
      <c r="W221" s="34">
        <v>3.62781282109309</v>
      </c>
      <c r="X221" s="34">
        <v>38.5232893782158</v>
      </c>
      <c r="Y221" s="34">
        <v>17.3371610389941</v>
      </c>
      <c r="Z221" s="34">
        <v>44.015594790956101</v>
      </c>
      <c r="AA221" s="34">
        <v>0.123954791834021</v>
      </c>
      <c r="AB221" s="34">
        <v>39.850044275755003</v>
      </c>
      <c r="AC221" s="34">
        <v>4.1655505152011099</v>
      </c>
      <c r="AD221" s="34">
        <v>2.22200678020875</v>
      </c>
      <c r="AE221" s="34">
        <v>9.5665732849313496</v>
      </c>
      <c r="AF221" s="34">
        <v>6.8358337240978297</v>
      </c>
      <c r="AG221" s="34">
        <v>11.4756358750933</v>
      </c>
      <c r="AH221" s="34">
        <v>97.690675981578295</v>
      </c>
      <c r="AI221" s="60">
        <v>1.08505999529052</v>
      </c>
      <c r="AJ221" s="60">
        <v>9.4638060328041096</v>
      </c>
      <c r="AK221" s="60">
        <v>170.91728963999</v>
      </c>
      <c r="AL221" s="62">
        <v>145.637342607828</v>
      </c>
    </row>
    <row r="222" spans="1:38" ht="16">
      <c r="A222" s="131"/>
      <c r="B222" s="1">
        <v>13.546798029556699</v>
      </c>
      <c r="C222" s="1">
        <v>10.3448275862069</v>
      </c>
      <c r="D222" s="1">
        <v>10.837438423645301</v>
      </c>
      <c r="E222" s="1">
        <v>12.0689655172414</v>
      </c>
      <c r="F222" s="1">
        <v>24.384236453202</v>
      </c>
      <c r="G222" s="1">
        <v>3.20197044334975</v>
      </c>
      <c r="H222" s="1">
        <v>14.0394088669951</v>
      </c>
      <c r="I222" s="1">
        <v>11.576354679803</v>
      </c>
      <c r="K222" s="10"/>
      <c r="L222" s="34">
        <v>20.745269791650099</v>
      </c>
      <c r="M222" s="34">
        <v>0.21235670224620101</v>
      </c>
      <c r="N222" s="34">
        <v>17.778019586565701</v>
      </c>
      <c r="O222" s="34">
        <v>7.8908972396597901E-2</v>
      </c>
      <c r="P222" s="34">
        <v>16.3843655316089</v>
      </c>
      <c r="Q222" s="34">
        <v>0.74043880513898697</v>
      </c>
      <c r="R222" s="34">
        <v>14.106035543685801</v>
      </c>
      <c r="S222" s="34">
        <v>2.0635428117507999</v>
      </c>
      <c r="T222" s="34">
        <v>23.680465920318301</v>
      </c>
      <c r="U222" s="34">
        <v>4.50458194374233E-2</v>
      </c>
      <c r="V222" s="34">
        <v>0.53773769410802297</v>
      </c>
      <c r="W222" s="34">
        <v>3.62781282109309</v>
      </c>
      <c r="X222" s="34">
        <v>38.5232893782158</v>
      </c>
      <c r="Y222" s="34">
        <v>17.3371610389941</v>
      </c>
      <c r="Z222" s="34">
        <v>44.015594790956101</v>
      </c>
      <c r="AA222" s="34">
        <v>0.123954791834021</v>
      </c>
      <c r="AB222" s="34">
        <v>39.850044275755003</v>
      </c>
      <c r="AC222" s="34">
        <v>4.1655505152011099</v>
      </c>
      <c r="AD222" s="34">
        <v>2.22200678020875</v>
      </c>
      <c r="AE222" s="34">
        <v>9.5665732849313496</v>
      </c>
      <c r="AF222" s="34">
        <v>6.8358337240978297</v>
      </c>
      <c r="AG222" s="34">
        <v>11.4756358750933</v>
      </c>
      <c r="AH222" s="34">
        <v>97.690675981578295</v>
      </c>
      <c r="AI222" s="60">
        <v>1.08505999529052</v>
      </c>
      <c r="AJ222" s="60">
        <v>9.4638060328041096</v>
      </c>
      <c r="AK222" s="60">
        <v>170.91728963999</v>
      </c>
      <c r="AL222" s="62">
        <v>145.637342607828</v>
      </c>
    </row>
    <row r="223" spans="1:38" ht="17" thickBot="1">
      <c r="A223" s="131"/>
      <c r="B223" s="1">
        <v>14.5584725536993</v>
      </c>
      <c r="C223" s="1">
        <v>11.694510739856799</v>
      </c>
      <c r="D223" s="1">
        <v>10.739856801909299</v>
      </c>
      <c r="E223" s="1">
        <v>12.649164677804301</v>
      </c>
      <c r="F223" s="1">
        <v>25.5369928400955</v>
      </c>
      <c r="G223" s="1">
        <v>4.5346062052505998</v>
      </c>
      <c r="H223" s="1">
        <v>11.9331742243437</v>
      </c>
      <c r="I223" s="1">
        <v>8.3532219570405708</v>
      </c>
      <c r="K223" s="10"/>
      <c r="L223" s="36">
        <v>20.745269791650099</v>
      </c>
      <c r="M223" s="36">
        <v>0.21235670224620101</v>
      </c>
      <c r="N223" s="36">
        <v>17.778019586565701</v>
      </c>
      <c r="O223" s="36">
        <v>7.8908972396597901E-2</v>
      </c>
      <c r="P223" s="36">
        <v>16.3843655316089</v>
      </c>
      <c r="Q223" s="36">
        <v>0.74043880513898697</v>
      </c>
      <c r="R223" s="36">
        <v>14.106035543685801</v>
      </c>
      <c r="S223" s="36">
        <v>2.0635428117507999</v>
      </c>
      <c r="T223" s="36">
        <v>23.680465920318301</v>
      </c>
      <c r="U223" s="36">
        <v>4.50458194374233E-2</v>
      </c>
      <c r="V223" s="36">
        <v>0.53773769410802297</v>
      </c>
      <c r="W223" s="36">
        <v>3.62781282109309</v>
      </c>
      <c r="X223" s="36">
        <v>38.5232893782158</v>
      </c>
      <c r="Y223" s="36">
        <v>17.3371610389941</v>
      </c>
      <c r="Z223" s="36">
        <v>44.015594790956101</v>
      </c>
      <c r="AA223" s="36">
        <v>0.123954791834021</v>
      </c>
      <c r="AB223" s="36">
        <v>39.850044275755003</v>
      </c>
      <c r="AC223" s="36">
        <v>4.1655505152011099</v>
      </c>
      <c r="AD223" s="36">
        <v>2.22200678020875</v>
      </c>
      <c r="AE223" s="36">
        <v>9.5665732849313496</v>
      </c>
      <c r="AF223" s="36">
        <v>6.8358337240978297</v>
      </c>
      <c r="AG223" s="36">
        <v>11.4756358750933</v>
      </c>
      <c r="AH223" s="36">
        <v>97.690675981578295</v>
      </c>
      <c r="AI223" s="63">
        <v>1.08505999529052</v>
      </c>
      <c r="AJ223" s="63">
        <v>9.4638060328041096</v>
      </c>
      <c r="AK223" s="63">
        <v>170.91728963999</v>
      </c>
      <c r="AL223" s="65">
        <v>145.637342607828</v>
      </c>
    </row>
    <row r="224" spans="1:38" ht="16">
      <c r="A224" s="23" t="s">
        <v>38</v>
      </c>
      <c r="B224" s="24">
        <f t="shared" ref="B224:I224" si="32">AVERAGE(B215:B223)</f>
        <v>16.756493331616031</v>
      </c>
      <c r="C224" s="24">
        <f t="shared" si="32"/>
        <v>9.4995400821276252</v>
      </c>
      <c r="D224" s="24">
        <f t="shared" si="32"/>
        <v>11.537971846020383</v>
      </c>
      <c r="E224" s="24">
        <f t="shared" si="32"/>
        <v>12.002733482661499</v>
      </c>
      <c r="F224" s="24">
        <f t="shared" si="32"/>
        <v>24.767715053493056</v>
      </c>
      <c r="G224" s="24">
        <f t="shared" si="32"/>
        <v>5.167433690533084</v>
      </c>
      <c r="H224" s="24">
        <f t="shared" si="32"/>
        <v>11.512133710455121</v>
      </c>
      <c r="I224" s="24">
        <f t="shared" si="32"/>
        <v>8.7559788030932388</v>
      </c>
      <c r="K224" s="10"/>
    </row>
    <row r="225" spans="1:38" ht="16">
      <c r="A225" s="2" t="s">
        <v>39</v>
      </c>
      <c r="B225" s="24">
        <f t="shared" ref="B225:I225" si="33">STDEV(B215:B223)</f>
        <v>3.1945290493713503</v>
      </c>
      <c r="C225" s="24">
        <f t="shared" si="33"/>
        <v>1.9980905910390061</v>
      </c>
      <c r="D225" s="24">
        <f t="shared" si="33"/>
        <v>1.4797920801886348</v>
      </c>
      <c r="E225" s="24">
        <f t="shared" si="33"/>
        <v>1.3619905013600702</v>
      </c>
      <c r="F225" s="24">
        <f t="shared" si="33"/>
        <v>2.0338310474659504</v>
      </c>
      <c r="G225" s="24">
        <f t="shared" si="33"/>
        <v>1.8104623334585881</v>
      </c>
      <c r="H225" s="24">
        <f t="shared" si="33"/>
        <v>2.0704915856459953</v>
      </c>
      <c r="I225" s="24">
        <f t="shared" si="33"/>
        <v>2.1960721879783276</v>
      </c>
      <c r="K225" s="10"/>
    </row>
    <row r="226" spans="1:38" ht="17" thickBot="1">
      <c r="K226" s="10"/>
    </row>
    <row r="227" spans="1:38" ht="16">
      <c r="A227" s="131" t="s">
        <v>91</v>
      </c>
      <c r="B227" s="1">
        <v>16.046511627907002</v>
      </c>
      <c r="C227" s="1">
        <v>3.2558139534883699</v>
      </c>
      <c r="D227" s="1">
        <v>15.5813953488372</v>
      </c>
      <c r="E227" s="1">
        <v>11.162790697674399</v>
      </c>
      <c r="F227" s="1">
        <v>24.883720930232599</v>
      </c>
      <c r="G227" s="1">
        <v>4.8837209302325597</v>
      </c>
      <c r="H227" s="1">
        <v>12.3255813953488</v>
      </c>
      <c r="I227" s="1">
        <v>11.8604651162791</v>
      </c>
      <c r="K227" s="10"/>
      <c r="L227" s="26">
        <v>23.185081490917401</v>
      </c>
      <c r="M227" s="26">
        <v>0.24587690287797001</v>
      </c>
      <c r="N227" s="26">
        <v>17.9236572927664</v>
      </c>
      <c r="O227" s="26">
        <v>8.3446159062751504E-2</v>
      </c>
      <c r="P227" s="26">
        <v>16.857768635929901</v>
      </c>
      <c r="Q227" s="26">
        <v>1.01753413083876</v>
      </c>
      <c r="R227" s="26">
        <v>15.648773669923401</v>
      </c>
      <c r="S227" s="26">
        <v>1.1621363526093</v>
      </c>
      <c r="T227" s="26">
        <v>20.139065907155</v>
      </c>
      <c r="U227" s="26">
        <v>4.8310187867229702E-2</v>
      </c>
      <c r="V227" s="26">
        <v>0.28670393275882</v>
      </c>
      <c r="W227" s="26">
        <v>3.4016453372930502</v>
      </c>
      <c r="X227" s="26">
        <v>41.108738783683798</v>
      </c>
      <c r="Y227" s="26">
        <v>18.121179669646601</v>
      </c>
      <c r="Z227" s="26">
        <v>40.638325199739597</v>
      </c>
      <c r="AA227" s="26">
        <v>0.13175634692998101</v>
      </c>
      <c r="AB227" s="26">
        <v>36.949975929687803</v>
      </c>
      <c r="AC227" s="26">
        <v>3.6883492700518699</v>
      </c>
      <c r="AD227" s="26">
        <v>2.2685465037655299</v>
      </c>
      <c r="AE227" s="26">
        <v>10.0180251988902</v>
      </c>
      <c r="AF227" s="26">
        <v>13.465522900809299</v>
      </c>
      <c r="AG227" s="26">
        <v>17.3293485415353</v>
      </c>
      <c r="AH227" s="26">
        <v>94.295483713751906</v>
      </c>
      <c r="AI227" s="66">
        <v>1.06322833584065</v>
      </c>
      <c r="AJ227" s="66">
        <v>9.0760366031902908</v>
      </c>
      <c r="AK227" s="66">
        <v>155.30479138349401</v>
      </c>
      <c r="AL227" s="67">
        <v>127.915725790401</v>
      </c>
    </row>
    <row r="228" spans="1:38" ht="16">
      <c r="A228" s="131"/>
      <c r="B228" s="1">
        <v>14.9425287356322</v>
      </c>
      <c r="C228" s="1">
        <v>0.68965517241379304</v>
      </c>
      <c r="D228" s="1">
        <v>11.4942528735632</v>
      </c>
      <c r="E228" s="1">
        <v>14.022988505747101</v>
      </c>
      <c r="F228" s="1">
        <v>27.1264367816092</v>
      </c>
      <c r="G228" s="1">
        <v>5.9770114942528698</v>
      </c>
      <c r="H228" s="1">
        <v>13.7931034482759</v>
      </c>
      <c r="I228" s="1">
        <v>11.954022988505701</v>
      </c>
      <c r="K228" s="10"/>
      <c r="L228" s="18">
        <v>23.185081490917401</v>
      </c>
      <c r="M228" s="18">
        <v>0.24587690287797001</v>
      </c>
      <c r="N228" s="18">
        <v>17.9236572927664</v>
      </c>
      <c r="O228" s="18">
        <v>8.3446159062751504E-2</v>
      </c>
      <c r="P228" s="18">
        <v>16.857768635929901</v>
      </c>
      <c r="Q228" s="18">
        <v>1.01753413083876</v>
      </c>
      <c r="R228" s="18">
        <v>15.648773669923401</v>
      </c>
      <c r="S228" s="18">
        <v>1.1621363526093</v>
      </c>
      <c r="T228" s="18">
        <v>20.139065907155</v>
      </c>
      <c r="U228" s="18">
        <v>4.8310187867229702E-2</v>
      </c>
      <c r="V228" s="18">
        <v>0.28670393275882</v>
      </c>
      <c r="W228" s="18">
        <v>3.4016453372930502</v>
      </c>
      <c r="X228" s="18">
        <v>41.108738783683798</v>
      </c>
      <c r="Y228" s="18">
        <v>18.121179669646601</v>
      </c>
      <c r="Z228" s="18">
        <v>40.638325199739597</v>
      </c>
      <c r="AA228" s="18">
        <v>0.13175634692998101</v>
      </c>
      <c r="AB228" s="18">
        <v>36.949975929687803</v>
      </c>
      <c r="AC228" s="18">
        <v>3.6883492700518699</v>
      </c>
      <c r="AD228" s="18">
        <v>2.2685465037655299</v>
      </c>
      <c r="AE228" s="18">
        <v>10.0180251988902</v>
      </c>
      <c r="AF228" s="18">
        <v>13.465522900809299</v>
      </c>
      <c r="AG228" s="18">
        <v>17.3293485415353</v>
      </c>
      <c r="AH228" s="18">
        <v>94.295483713751906</v>
      </c>
      <c r="AI228" s="25">
        <v>1.06322833584065</v>
      </c>
      <c r="AJ228" s="25">
        <v>9.0760366031902908</v>
      </c>
      <c r="AK228" s="25">
        <v>155.30479138349401</v>
      </c>
      <c r="AL228" s="68">
        <v>127.915725790401</v>
      </c>
    </row>
    <row r="229" spans="1:38" ht="16">
      <c r="A229" s="131"/>
      <c r="B229" s="1">
        <v>16.296296296296301</v>
      </c>
      <c r="C229" s="1">
        <v>6.9135802469135799</v>
      </c>
      <c r="D229" s="1">
        <v>11.1111111111111</v>
      </c>
      <c r="E229" s="1">
        <v>12.592592592592601</v>
      </c>
      <c r="F229" s="1">
        <v>24.938271604938301</v>
      </c>
      <c r="G229" s="1">
        <v>6.4197530864197496</v>
      </c>
      <c r="H229" s="1">
        <v>11.604938271604899</v>
      </c>
      <c r="I229" s="1">
        <v>10.1234567901235</v>
      </c>
      <c r="K229" s="10"/>
      <c r="L229" s="18">
        <v>23.185081490917401</v>
      </c>
      <c r="M229" s="18">
        <v>0.24587690287797001</v>
      </c>
      <c r="N229" s="18">
        <v>17.9236572927664</v>
      </c>
      <c r="O229" s="18">
        <v>8.3446159062751504E-2</v>
      </c>
      <c r="P229" s="18">
        <v>16.857768635929901</v>
      </c>
      <c r="Q229" s="18">
        <v>1.01753413083876</v>
      </c>
      <c r="R229" s="18">
        <v>15.648773669923401</v>
      </c>
      <c r="S229" s="18">
        <v>1.1621363526093</v>
      </c>
      <c r="T229" s="18">
        <v>20.139065907155</v>
      </c>
      <c r="U229" s="18">
        <v>4.8310187867229702E-2</v>
      </c>
      <c r="V229" s="18">
        <v>0.28670393275882</v>
      </c>
      <c r="W229" s="18">
        <v>3.4016453372930502</v>
      </c>
      <c r="X229" s="18">
        <v>41.108738783683798</v>
      </c>
      <c r="Y229" s="18">
        <v>18.121179669646601</v>
      </c>
      <c r="Z229" s="18">
        <v>40.638325199739597</v>
      </c>
      <c r="AA229" s="18">
        <v>0.13175634692998101</v>
      </c>
      <c r="AB229" s="18">
        <v>36.949975929687803</v>
      </c>
      <c r="AC229" s="18">
        <v>3.6883492700518699</v>
      </c>
      <c r="AD229" s="18">
        <v>2.2685465037655299</v>
      </c>
      <c r="AE229" s="18">
        <v>10.0180251988902</v>
      </c>
      <c r="AF229" s="18">
        <v>13.465522900809299</v>
      </c>
      <c r="AG229" s="18">
        <v>17.3293485415353</v>
      </c>
      <c r="AH229" s="18">
        <v>94.295483713751906</v>
      </c>
      <c r="AI229" s="25">
        <v>1.06322833584065</v>
      </c>
      <c r="AJ229" s="25">
        <v>9.0760366031902908</v>
      </c>
      <c r="AK229" s="25">
        <v>155.30479138349401</v>
      </c>
      <c r="AL229" s="68">
        <v>127.915725790401</v>
      </c>
    </row>
    <row r="230" spans="1:38" ht="16">
      <c r="A230" s="131"/>
      <c r="B230" s="1">
        <v>19.6185286103542</v>
      </c>
      <c r="C230" s="1">
        <v>5.9945504087193502</v>
      </c>
      <c r="D230" s="1">
        <v>9.5367847411444107</v>
      </c>
      <c r="E230" s="1">
        <v>10.899182561307899</v>
      </c>
      <c r="F230" s="1">
        <v>22.6158038147139</v>
      </c>
      <c r="G230" s="1">
        <v>4.3596730245231603</v>
      </c>
      <c r="H230" s="1">
        <v>13.0790190735695</v>
      </c>
      <c r="I230" s="1">
        <v>13.8964577656676</v>
      </c>
      <c r="K230" s="10"/>
      <c r="L230" s="18">
        <v>23.185081490917401</v>
      </c>
      <c r="M230" s="18">
        <v>0.24587690287797001</v>
      </c>
      <c r="N230" s="18">
        <v>17.9236572927664</v>
      </c>
      <c r="O230" s="18">
        <v>8.3446159062751504E-2</v>
      </c>
      <c r="P230" s="18">
        <v>16.857768635929901</v>
      </c>
      <c r="Q230" s="18">
        <v>1.01753413083876</v>
      </c>
      <c r="R230" s="18">
        <v>15.648773669923401</v>
      </c>
      <c r="S230" s="18">
        <v>1.1621363526093</v>
      </c>
      <c r="T230" s="18">
        <v>20.139065907155</v>
      </c>
      <c r="U230" s="18">
        <v>4.8310187867229702E-2</v>
      </c>
      <c r="V230" s="18">
        <v>0.28670393275882</v>
      </c>
      <c r="W230" s="18">
        <v>3.4016453372930502</v>
      </c>
      <c r="X230" s="18">
        <v>41.108738783683798</v>
      </c>
      <c r="Y230" s="18">
        <v>18.121179669646601</v>
      </c>
      <c r="Z230" s="18">
        <v>40.638325199739597</v>
      </c>
      <c r="AA230" s="18">
        <v>0.13175634692998101</v>
      </c>
      <c r="AB230" s="18">
        <v>36.949975929687803</v>
      </c>
      <c r="AC230" s="18">
        <v>3.6883492700518699</v>
      </c>
      <c r="AD230" s="18">
        <v>2.2685465037655299</v>
      </c>
      <c r="AE230" s="18">
        <v>10.0180251988902</v>
      </c>
      <c r="AF230" s="18">
        <v>13.465522900809299</v>
      </c>
      <c r="AG230" s="18">
        <v>17.3293485415353</v>
      </c>
      <c r="AH230" s="18">
        <v>94.295483713751906</v>
      </c>
      <c r="AI230" s="25">
        <v>1.06322833584065</v>
      </c>
      <c r="AJ230" s="25">
        <v>9.0760366031902908</v>
      </c>
      <c r="AK230" s="25">
        <v>155.30479138349401</v>
      </c>
      <c r="AL230" s="68">
        <v>127.915725790401</v>
      </c>
    </row>
    <row r="231" spans="1:38" ht="16">
      <c r="A231" s="131"/>
      <c r="B231" s="1">
        <v>16.338028169014098</v>
      </c>
      <c r="C231" s="1">
        <v>11.2676056338028</v>
      </c>
      <c r="D231" s="1">
        <v>7.3239436619718301</v>
      </c>
      <c r="E231" s="1">
        <v>15.492957746478901</v>
      </c>
      <c r="F231" s="1">
        <v>20.845070422535201</v>
      </c>
      <c r="G231" s="1">
        <v>5.9154929577464799</v>
      </c>
      <c r="H231" s="1">
        <v>12.957746478873201</v>
      </c>
      <c r="I231" s="1">
        <v>9.8591549295774605</v>
      </c>
      <c r="K231" s="10"/>
      <c r="L231" s="18">
        <v>23.185081490917401</v>
      </c>
      <c r="M231" s="18">
        <v>0.24587690287797001</v>
      </c>
      <c r="N231" s="18">
        <v>17.9236572927664</v>
      </c>
      <c r="O231" s="18">
        <v>8.3446159062751504E-2</v>
      </c>
      <c r="P231" s="18">
        <v>16.857768635929901</v>
      </c>
      <c r="Q231" s="18">
        <v>1.01753413083876</v>
      </c>
      <c r="R231" s="18">
        <v>15.648773669923401</v>
      </c>
      <c r="S231" s="18">
        <v>1.1621363526093</v>
      </c>
      <c r="T231" s="18">
        <v>20.139065907155</v>
      </c>
      <c r="U231" s="18">
        <v>4.8310187867229702E-2</v>
      </c>
      <c r="V231" s="18">
        <v>0.28670393275882</v>
      </c>
      <c r="W231" s="18">
        <v>3.4016453372930502</v>
      </c>
      <c r="X231" s="18">
        <v>41.108738783683798</v>
      </c>
      <c r="Y231" s="18">
        <v>18.121179669646601</v>
      </c>
      <c r="Z231" s="18">
        <v>40.638325199739597</v>
      </c>
      <c r="AA231" s="18">
        <v>0.13175634692998101</v>
      </c>
      <c r="AB231" s="18">
        <v>36.949975929687803</v>
      </c>
      <c r="AC231" s="18">
        <v>3.6883492700518699</v>
      </c>
      <c r="AD231" s="18">
        <v>2.2685465037655299</v>
      </c>
      <c r="AE231" s="18">
        <v>10.0180251988902</v>
      </c>
      <c r="AF231" s="18">
        <v>13.465522900809299</v>
      </c>
      <c r="AG231" s="18">
        <v>17.3293485415353</v>
      </c>
      <c r="AH231" s="18">
        <v>94.295483713751906</v>
      </c>
      <c r="AI231" s="25">
        <v>1.06322833584065</v>
      </c>
      <c r="AJ231" s="25">
        <v>9.0760366031902908</v>
      </c>
      <c r="AK231" s="25">
        <v>155.30479138349401</v>
      </c>
      <c r="AL231" s="68">
        <v>127.915725790401</v>
      </c>
    </row>
    <row r="232" spans="1:38" ht="16">
      <c r="A232" s="131"/>
      <c r="B232" s="1">
        <v>19.780219780219799</v>
      </c>
      <c r="C232" s="1">
        <v>9.8901098901098905</v>
      </c>
      <c r="D232" s="1">
        <v>9.0659340659340693</v>
      </c>
      <c r="E232" s="1">
        <v>11.8131868131868</v>
      </c>
      <c r="F232" s="1">
        <v>23.901098901098901</v>
      </c>
      <c r="G232" s="1">
        <v>5.4945054945054901</v>
      </c>
      <c r="H232" s="1">
        <v>11.8131868131868</v>
      </c>
      <c r="I232" s="1">
        <v>8.2417582417582391</v>
      </c>
      <c r="K232" s="10"/>
      <c r="L232" s="18">
        <v>23.185081490917401</v>
      </c>
      <c r="M232" s="18">
        <v>0.24587690287797001</v>
      </c>
      <c r="N232" s="18">
        <v>17.9236572927664</v>
      </c>
      <c r="O232" s="18">
        <v>8.3446159062751504E-2</v>
      </c>
      <c r="P232" s="18">
        <v>16.857768635929901</v>
      </c>
      <c r="Q232" s="18">
        <v>1.01753413083876</v>
      </c>
      <c r="R232" s="18">
        <v>15.648773669923401</v>
      </c>
      <c r="S232" s="18">
        <v>1.1621363526093</v>
      </c>
      <c r="T232" s="18">
        <v>20.139065907155</v>
      </c>
      <c r="U232" s="18">
        <v>4.8310187867229702E-2</v>
      </c>
      <c r="V232" s="18">
        <v>0.28670393275882</v>
      </c>
      <c r="W232" s="18">
        <v>3.4016453372930502</v>
      </c>
      <c r="X232" s="18">
        <v>41.108738783683798</v>
      </c>
      <c r="Y232" s="18">
        <v>18.121179669646601</v>
      </c>
      <c r="Z232" s="18">
        <v>40.638325199739597</v>
      </c>
      <c r="AA232" s="18">
        <v>0.13175634692998101</v>
      </c>
      <c r="AB232" s="18">
        <v>36.949975929687803</v>
      </c>
      <c r="AC232" s="18">
        <v>3.6883492700518699</v>
      </c>
      <c r="AD232" s="18">
        <v>2.2685465037655299</v>
      </c>
      <c r="AE232" s="18">
        <v>10.0180251988902</v>
      </c>
      <c r="AF232" s="18">
        <v>13.465522900809299</v>
      </c>
      <c r="AG232" s="18">
        <v>17.3293485415353</v>
      </c>
      <c r="AH232" s="18">
        <v>94.295483713751906</v>
      </c>
      <c r="AI232" s="25">
        <v>1.06322833584065</v>
      </c>
      <c r="AJ232" s="25">
        <v>9.0760366031902908</v>
      </c>
      <c r="AK232" s="25">
        <v>155.30479138349401</v>
      </c>
      <c r="AL232" s="68">
        <v>127.915725790401</v>
      </c>
    </row>
    <row r="233" spans="1:38" ht="16">
      <c r="A233" s="131"/>
      <c r="B233" s="1">
        <v>15.5555555555556</v>
      </c>
      <c r="C233" s="1">
        <v>6.9444444444444402</v>
      </c>
      <c r="D233" s="1">
        <v>14.4444444444444</v>
      </c>
      <c r="E233" s="1">
        <v>6.9444444444444402</v>
      </c>
      <c r="F233" s="1">
        <v>30.2777777777778</v>
      </c>
      <c r="G233" s="1">
        <v>3.0555555555555598</v>
      </c>
      <c r="H233" s="1">
        <v>12.2222222222222</v>
      </c>
      <c r="I233" s="1">
        <v>10.5555555555556</v>
      </c>
      <c r="K233" s="10"/>
      <c r="L233" s="18">
        <v>23.185081490917401</v>
      </c>
      <c r="M233" s="18">
        <v>0.24587690287797001</v>
      </c>
      <c r="N233" s="18">
        <v>17.9236572927664</v>
      </c>
      <c r="O233" s="18">
        <v>8.3446159062751504E-2</v>
      </c>
      <c r="P233" s="18">
        <v>16.857768635929901</v>
      </c>
      <c r="Q233" s="18">
        <v>1.01753413083876</v>
      </c>
      <c r="R233" s="18">
        <v>15.648773669923401</v>
      </c>
      <c r="S233" s="18">
        <v>1.1621363526093</v>
      </c>
      <c r="T233" s="18">
        <v>20.139065907155</v>
      </c>
      <c r="U233" s="18">
        <v>4.8310187867229702E-2</v>
      </c>
      <c r="V233" s="18">
        <v>0.28670393275882</v>
      </c>
      <c r="W233" s="18">
        <v>3.4016453372930502</v>
      </c>
      <c r="X233" s="18">
        <v>41.108738783683798</v>
      </c>
      <c r="Y233" s="18">
        <v>18.121179669646601</v>
      </c>
      <c r="Z233" s="18">
        <v>40.638325199739597</v>
      </c>
      <c r="AA233" s="18">
        <v>0.13175634692998101</v>
      </c>
      <c r="AB233" s="18">
        <v>36.949975929687803</v>
      </c>
      <c r="AC233" s="18">
        <v>3.6883492700518699</v>
      </c>
      <c r="AD233" s="18">
        <v>2.2685465037655299</v>
      </c>
      <c r="AE233" s="18">
        <v>10.0180251988902</v>
      </c>
      <c r="AF233" s="18">
        <v>13.465522900809299</v>
      </c>
      <c r="AG233" s="18">
        <v>17.3293485415353</v>
      </c>
      <c r="AH233" s="18">
        <v>94.295483713751906</v>
      </c>
      <c r="AI233" s="25">
        <v>1.06322833584065</v>
      </c>
      <c r="AJ233" s="25">
        <v>9.0760366031902908</v>
      </c>
      <c r="AK233" s="25">
        <v>155.30479138349401</v>
      </c>
      <c r="AL233" s="68">
        <v>127.915725790401</v>
      </c>
    </row>
    <row r="234" spans="1:38" ht="16">
      <c r="A234" s="131"/>
      <c r="B234" s="1">
        <v>10.026385224274399</v>
      </c>
      <c r="C234" s="1">
        <v>8.44327176781003</v>
      </c>
      <c r="D234" s="1">
        <v>12.664907651715</v>
      </c>
      <c r="E234" s="1">
        <v>11.3456464379947</v>
      </c>
      <c r="F234" s="1">
        <v>25.329815303430099</v>
      </c>
      <c r="G234" s="1">
        <v>5.0131926121371997</v>
      </c>
      <c r="H234" s="1">
        <v>16.622691292875999</v>
      </c>
      <c r="I234" s="1">
        <v>10.554089709762501</v>
      </c>
      <c r="K234" s="10"/>
      <c r="L234" s="18">
        <v>23.185081490917401</v>
      </c>
      <c r="M234" s="18">
        <v>0.24587690287797001</v>
      </c>
      <c r="N234" s="18">
        <v>17.9236572927664</v>
      </c>
      <c r="O234" s="18">
        <v>8.3446159062751504E-2</v>
      </c>
      <c r="P234" s="18">
        <v>16.857768635929901</v>
      </c>
      <c r="Q234" s="18">
        <v>1.01753413083876</v>
      </c>
      <c r="R234" s="18">
        <v>15.648773669923401</v>
      </c>
      <c r="S234" s="18">
        <v>1.1621363526093</v>
      </c>
      <c r="T234" s="18">
        <v>20.139065907155</v>
      </c>
      <c r="U234" s="18">
        <v>4.8310187867229702E-2</v>
      </c>
      <c r="V234" s="18">
        <v>0.28670393275882</v>
      </c>
      <c r="W234" s="18">
        <v>3.4016453372930502</v>
      </c>
      <c r="X234" s="18">
        <v>41.108738783683798</v>
      </c>
      <c r="Y234" s="18">
        <v>18.121179669646601</v>
      </c>
      <c r="Z234" s="18">
        <v>40.638325199739597</v>
      </c>
      <c r="AA234" s="18">
        <v>0.13175634692998101</v>
      </c>
      <c r="AB234" s="18">
        <v>36.949975929687803</v>
      </c>
      <c r="AC234" s="18">
        <v>3.6883492700518699</v>
      </c>
      <c r="AD234" s="18">
        <v>2.2685465037655299</v>
      </c>
      <c r="AE234" s="18">
        <v>10.0180251988902</v>
      </c>
      <c r="AF234" s="18">
        <v>13.465522900809299</v>
      </c>
      <c r="AG234" s="18">
        <v>17.3293485415353</v>
      </c>
      <c r="AH234" s="18">
        <v>94.295483713751906</v>
      </c>
      <c r="AI234" s="25">
        <v>1.06322833584065</v>
      </c>
      <c r="AJ234" s="25">
        <v>9.0760366031902908</v>
      </c>
      <c r="AK234" s="25">
        <v>155.30479138349401</v>
      </c>
      <c r="AL234" s="68">
        <v>127.915725790401</v>
      </c>
    </row>
    <row r="235" spans="1:38" ht="17" thickBot="1">
      <c r="A235" s="131"/>
      <c r="B235" s="1">
        <v>13.9949109414758</v>
      </c>
      <c r="C235" s="1">
        <v>5.3435114503816799</v>
      </c>
      <c r="D235" s="1">
        <v>10.178117048346101</v>
      </c>
      <c r="E235" s="1">
        <v>15.012722646310401</v>
      </c>
      <c r="F235" s="1">
        <v>24.6819338422392</v>
      </c>
      <c r="G235" s="1">
        <v>4.5801526717557302</v>
      </c>
      <c r="H235" s="1">
        <v>16.793893129771</v>
      </c>
      <c r="I235" s="1">
        <v>9.4147582697200995</v>
      </c>
      <c r="K235" s="10"/>
      <c r="L235" s="21">
        <v>23.185081490917401</v>
      </c>
      <c r="M235" s="21">
        <v>0.24587690287797001</v>
      </c>
      <c r="N235" s="21">
        <v>17.9236572927664</v>
      </c>
      <c r="O235" s="21">
        <v>8.3446159062751504E-2</v>
      </c>
      <c r="P235" s="21">
        <v>16.857768635929901</v>
      </c>
      <c r="Q235" s="21">
        <v>1.01753413083876</v>
      </c>
      <c r="R235" s="21">
        <v>15.648773669923401</v>
      </c>
      <c r="S235" s="21">
        <v>1.1621363526093</v>
      </c>
      <c r="T235" s="21">
        <v>20.139065907155</v>
      </c>
      <c r="U235" s="21">
        <v>4.8310187867229702E-2</v>
      </c>
      <c r="V235" s="21">
        <v>0.28670393275882</v>
      </c>
      <c r="W235" s="21">
        <v>3.4016453372930502</v>
      </c>
      <c r="X235" s="21">
        <v>41.108738783683798</v>
      </c>
      <c r="Y235" s="21">
        <v>18.121179669646601</v>
      </c>
      <c r="Z235" s="21">
        <v>40.638325199739597</v>
      </c>
      <c r="AA235" s="21">
        <v>0.13175634692998101</v>
      </c>
      <c r="AB235" s="21">
        <v>36.949975929687803</v>
      </c>
      <c r="AC235" s="21">
        <v>3.6883492700518699</v>
      </c>
      <c r="AD235" s="21">
        <v>2.2685465037655299</v>
      </c>
      <c r="AE235" s="21">
        <v>10.0180251988902</v>
      </c>
      <c r="AF235" s="21">
        <v>13.465522900809299</v>
      </c>
      <c r="AG235" s="21">
        <v>17.3293485415353</v>
      </c>
      <c r="AH235" s="21">
        <v>94.295483713751906</v>
      </c>
      <c r="AI235" s="71">
        <v>1.06322833584065</v>
      </c>
      <c r="AJ235" s="71">
        <v>9.0760366031902908</v>
      </c>
      <c r="AK235" s="71">
        <v>155.30479138349401</v>
      </c>
      <c r="AL235" s="72">
        <v>127.915725790401</v>
      </c>
    </row>
    <row r="236" spans="1:38" ht="16">
      <c r="A236" s="23" t="s">
        <v>38</v>
      </c>
      <c r="B236" s="24">
        <f t="shared" ref="B236:I236" si="34">AVERAGE(B227:B235)</f>
        <v>15.844329437858825</v>
      </c>
      <c r="C236" s="24">
        <f t="shared" si="34"/>
        <v>6.526949218675993</v>
      </c>
      <c r="D236" s="24">
        <f t="shared" si="34"/>
        <v>11.266765660785257</v>
      </c>
      <c r="E236" s="24">
        <f t="shared" si="34"/>
        <v>12.142945827304137</v>
      </c>
      <c r="F236" s="24">
        <f t="shared" si="34"/>
        <v>24.955547708730577</v>
      </c>
      <c r="G236" s="24">
        <f t="shared" si="34"/>
        <v>5.0776730919031996</v>
      </c>
      <c r="H236" s="24">
        <f t="shared" si="34"/>
        <v>13.468042458414256</v>
      </c>
      <c r="I236" s="24">
        <f t="shared" si="34"/>
        <v>10.717746596327755</v>
      </c>
      <c r="K236" s="10"/>
    </row>
    <row r="237" spans="1:38" ht="16">
      <c r="A237" s="2" t="s">
        <v>39</v>
      </c>
      <c r="B237" s="24">
        <f t="shared" ref="B237:I237" si="35">STDEV(B227:B235)</f>
        <v>2.9238279875400197</v>
      </c>
      <c r="C237" s="24">
        <f t="shared" si="35"/>
        <v>3.2449778894849315</v>
      </c>
      <c r="D237" s="24">
        <f t="shared" si="35"/>
        <v>2.6294473374090139</v>
      </c>
      <c r="E237" s="24">
        <f t="shared" si="35"/>
        <v>2.5853296846577529</v>
      </c>
      <c r="F237" s="24">
        <f t="shared" si="35"/>
        <v>2.6632118274438858</v>
      </c>
      <c r="G237" s="24">
        <f t="shared" si="35"/>
        <v>1.0234417925801267</v>
      </c>
      <c r="H237" s="24">
        <f t="shared" si="35"/>
        <v>1.9556804296628463</v>
      </c>
      <c r="I237" s="24">
        <f t="shared" si="35"/>
        <v>1.6549220554613888</v>
      </c>
      <c r="K237" s="10"/>
    </row>
    <row r="238" spans="1:38" ht="17" thickBot="1">
      <c r="K238" s="10"/>
    </row>
    <row r="239" spans="1:38" ht="16">
      <c r="A239" s="131" t="s">
        <v>92</v>
      </c>
      <c r="B239" s="1">
        <v>14.7590361445783</v>
      </c>
      <c r="C239" s="1">
        <v>6.6265060240963898</v>
      </c>
      <c r="D239" s="1">
        <v>7.2289156626505999</v>
      </c>
      <c r="E239" s="1">
        <v>14.7590361445783</v>
      </c>
      <c r="F239" s="1">
        <v>31.024096385542201</v>
      </c>
      <c r="G239" s="1">
        <v>4.8192771084337398</v>
      </c>
      <c r="H239" s="1">
        <v>13.554216867469901</v>
      </c>
      <c r="I239" s="1">
        <v>7.2289156626505999</v>
      </c>
      <c r="K239" s="10"/>
      <c r="L239" s="26">
        <v>20.474366500146001</v>
      </c>
      <c r="M239" s="26">
        <v>0.31448539219383598</v>
      </c>
      <c r="N239" s="26">
        <v>17.744811638500501</v>
      </c>
      <c r="O239" s="26">
        <v>9.2107042309563E-2</v>
      </c>
      <c r="P239" s="26">
        <v>14.956525739463</v>
      </c>
      <c r="Q239" s="26">
        <v>0.69778864310948197</v>
      </c>
      <c r="R239" s="26">
        <v>16.501213436727198</v>
      </c>
      <c r="S239" s="26">
        <v>2.3366961000369</v>
      </c>
      <c r="T239" s="26">
        <v>22.946328631782301</v>
      </c>
      <c r="U239" s="26">
        <v>5.1074911721020501E-2</v>
      </c>
      <c r="V239" s="26">
        <v>0.46529276496891803</v>
      </c>
      <c r="W239" s="26">
        <v>3.4193091990412601</v>
      </c>
      <c r="X239" s="26">
        <v>38.219178138646498</v>
      </c>
      <c r="Y239" s="26">
        <v>15.9687997747663</v>
      </c>
      <c r="Z239" s="26">
        <v>45.668840132556603</v>
      </c>
      <c r="AA239" s="26">
        <v>0.14318195403058401</v>
      </c>
      <c r="AB239" s="26">
        <v>41.784238168546501</v>
      </c>
      <c r="AC239" s="26">
        <v>3.8846019640101699</v>
      </c>
      <c r="AD239" s="26">
        <v>2.3933657305315998</v>
      </c>
      <c r="AE239" s="26">
        <v>10.756375699664099</v>
      </c>
      <c r="AF239" s="26">
        <v>7.0617712917253801</v>
      </c>
      <c r="AG239" s="26">
        <v>9.8199884150189796</v>
      </c>
      <c r="AH239" s="26">
        <v>65.104348272960294</v>
      </c>
      <c r="AI239" s="66">
        <v>1.1864260422245401</v>
      </c>
      <c r="AJ239" s="66">
        <v>8.5060228215450095</v>
      </c>
      <c r="AK239" s="66">
        <v>170.608948494553</v>
      </c>
      <c r="AL239" s="67">
        <v>143.50537034044299</v>
      </c>
    </row>
    <row r="240" spans="1:38" ht="16">
      <c r="A240" s="131"/>
      <c r="B240" s="1">
        <v>10.8882521489971</v>
      </c>
      <c r="C240" s="1">
        <v>2.0057306590257902</v>
      </c>
      <c r="D240" s="1">
        <v>9.4555873925501395</v>
      </c>
      <c r="E240" s="1">
        <v>18.3381088825215</v>
      </c>
      <c r="F240" s="1">
        <v>26.3610315186246</v>
      </c>
      <c r="G240" s="1">
        <v>3.43839541547278</v>
      </c>
      <c r="H240" s="1">
        <v>16.0458452722063</v>
      </c>
      <c r="I240" s="1">
        <v>13.4670487106017</v>
      </c>
      <c r="K240" s="10"/>
      <c r="L240" s="18">
        <v>20.474366500146001</v>
      </c>
      <c r="M240" s="18">
        <v>0.31448539219383598</v>
      </c>
      <c r="N240" s="18">
        <v>17.744811638500501</v>
      </c>
      <c r="O240" s="18">
        <v>9.2107042309563E-2</v>
      </c>
      <c r="P240" s="18">
        <v>14.956525739463</v>
      </c>
      <c r="Q240" s="18">
        <v>0.69778864310948197</v>
      </c>
      <c r="R240" s="18">
        <v>16.501213436727198</v>
      </c>
      <c r="S240" s="18">
        <v>2.3366961000369</v>
      </c>
      <c r="T240" s="18">
        <v>22.946328631782301</v>
      </c>
      <c r="U240" s="18">
        <v>5.1074911721020501E-2</v>
      </c>
      <c r="V240" s="18">
        <v>0.46529276496891803</v>
      </c>
      <c r="W240" s="18">
        <v>3.4193091990412601</v>
      </c>
      <c r="X240" s="18">
        <v>38.219178138646498</v>
      </c>
      <c r="Y240" s="18">
        <v>15.9687997747663</v>
      </c>
      <c r="Z240" s="18">
        <v>45.668840132556603</v>
      </c>
      <c r="AA240" s="18">
        <v>0.14318195403058401</v>
      </c>
      <c r="AB240" s="18">
        <v>41.784238168546501</v>
      </c>
      <c r="AC240" s="18">
        <v>3.8846019640101699</v>
      </c>
      <c r="AD240" s="18">
        <v>2.3933657305315998</v>
      </c>
      <c r="AE240" s="18">
        <v>10.756375699664099</v>
      </c>
      <c r="AF240" s="18">
        <v>7.0617712917253801</v>
      </c>
      <c r="AG240" s="18">
        <v>9.8199884150189796</v>
      </c>
      <c r="AH240" s="18">
        <v>65.104348272960294</v>
      </c>
      <c r="AI240" s="25">
        <v>1.1864260422245401</v>
      </c>
      <c r="AJ240" s="25">
        <v>8.5060228215450095</v>
      </c>
      <c r="AK240" s="25">
        <v>170.608948494553</v>
      </c>
      <c r="AL240" s="68">
        <v>143.50537034044299</v>
      </c>
    </row>
    <row r="241" spans="1:38" ht="16">
      <c r="A241" s="131"/>
      <c r="B241" s="1">
        <v>16.566265060241001</v>
      </c>
      <c r="C241" s="1">
        <v>0.90361445783132499</v>
      </c>
      <c r="D241" s="1">
        <v>9.3373493975903603</v>
      </c>
      <c r="E241" s="1">
        <v>15.9638554216867</v>
      </c>
      <c r="F241" s="1">
        <v>28.9156626506024</v>
      </c>
      <c r="G241" s="1">
        <v>2.7108433734939799</v>
      </c>
      <c r="H241" s="1">
        <v>15.361445783132501</v>
      </c>
      <c r="I241" s="1">
        <v>10.2409638554217</v>
      </c>
      <c r="K241" s="10"/>
      <c r="L241" s="18">
        <v>20.474366500146001</v>
      </c>
      <c r="M241" s="18">
        <v>0.31448539219383598</v>
      </c>
      <c r="N241" s="18">
        <v>17.744811638500501</v>
      </c>
      <c r="O241" s="18">
        <v>9.2107042309563E-2</v>
      </c>
      <c r="P241" s="18">
        <v>14.956525739463</v>
      </c>
      <c r="Q241" s="18">
        <v>0.69778864310948197</v>
      </c>
      <c r="R241" s="18">
        <v>16.501213436727198</v>
      </c>
      <c r="S241" s="18">
        <v>2.3366961000369</v>
      </c>
      <c r="T241" s="18">
        <v>22.946328631782301</v>
      </c>
      <c r="U241" s="18">
        <v>5.1074911721020501E-2</v>
      </c>
      <c r="V241" s="18">
        <v>0.46529276496891803</v>
      </c>
      <c r="W241" s="18">
        <v>3.4193091990412601</v>
      </c>
      <c r="X241" s="18">
        <v>38.219178138646498</v>
      </c>
      <c r="Y241" s="18">
        <v>15.9687997747663</v>
      </c>
      <c r="Z241" s="18">
        <v>45.668840132556603</v>
      </c>
      <c r="AA241" s="18">
        <v>0.14318195403058401</v>
      </c>
      <c r="AB241" s="18">
        <v>41.784238168546501</v>
      </c>
      <c r="AC241" s="18">
        <v>3.8846019640101699</v>
      </c>
      <c r="AD241" s="18">
        <v>2.3933657305315998</v>
      </c>
      <c r="AE241" s="18">
        <v>10.756375699664099</v>
      </c>
      <c r="AF241" s="18">
        <v>7.0617712917253801</v>
      </c>
      <c r="AG241" s="18">
        <v>9.8199884150189796</v>
      </c>
      <c r="AH241" s="18">
        <v>65.104348272960294</v>
      </c>
      <c r="AI241" s="25">
        <v>1.1864260422245401</v>
      </c>
      <c r="AJ241" s="25">
        <v>8.5060228215450095</v>
      </c>
      <c r="AK241" s="25">
        <v>170.608948494553</v>
      </c>
      <c r="AL241" s="68">
        <v>143.50537034044299</v>
      </c>
    </row>
    <row r="242" spans="1:38" ht="16">
      <c r="A242" s="131"/>
      <c r="B242" s="1">
        <v>10.498687664042</v>
      </c>
      <c r="C242" s="1">
        <v>6.0367454068241502</v>
      </c>
      <c r="D242" s="1">
        <v>12.5984251968504</v>
      </c>
      <c r="E242" s="1">
        <v>11.8110236220472</v>
      </c>
      <c r="F242" s="1">
        <v>26.509186351705999</v>
      </c>
      <c r="G242" s="1">
        <v>4.4619422572178502</v>
      </c>
      <c r="H242" s="1">
        <v>17.3228346456693</v>
      </c>
      <c r="I242" s="1">
        <v>10.761154855642999</v>
      </c>
      <c r="K242" s="10"/>
      <c r="L242" s="18">
        <v>20.474366500146001</v>
      </c>
      <c r="M242" s="18">
        <v>0.31448539219383598</v>
      </c>
      <c r="N242" s="18">
        <v>17.744811638500501</v>
      </c>
      <c r="O242" s="18">
        <v>9.2107042309563E-2</v>
      </c>
      <c r="P242" s="18">
        <v>14.956525739463</v>
      </c>
      <c r="Q242" s="18">
        <v>0.69778864310948197</v>
      </c>
      <c r="R242" s="18">
        <v>16.501213436727198</v>
      </c>
      <c r="S242" s="18">
        <v>2.3366961000369</v>
      </c>
      <c r="T242" s="18">
        <v>22.946328631782301</v>
      </c>
      <c r="U242" s="18">
        <v>5.1074911721020501E-2</v>
      </c>
      <c r="V242" s="18">
        <v>0.46529276496891803</v>
      </c>
      <c r="W242" s="18">
        <v>3.4193091990412601</v>
      </c>
      <c r="X242" s="18">
        <v>38.219178138646498</v>
      </c>
      <c r="Y242" s="18">
        <v>15.9687997747663</v>
      </c>
      <c r="Z242" s="18">
        <v>45.668840132556603</v>
      </c>
      <c r="AA242" s="18">
        <v>0.14318195403058401</v>
      </c>
      <c r="AB242" s="18">
        <v>41.784238168546501</v>
      </c>
      <c r="AC242" s="18">
        <v>3.8846019640101699</v>
      </c>
      <c r="AD242" s="18">
        <v>2.3933657305315998</v>
      </c>
      <c r="AE242" s="18">
        <v>10.756375699664099</v>
      </c>
      <c r="AF242" s="18">
        <v>7.0617712917253801</v>
      </c>
      <c r="AG242" s="18">
        <v>9.8199884150189796</v>
      </c>
      <c r="AH242" s="18">
        <v>65.104348272960294</v>
      </c>
      <c r="AI242" s="25">
        <v>1.1864260422245401</v>
      </c>
      <c r="AJ242" s="25">
        <v>8.5060228215450095</v>
      </c>
      <c r="AK242" s="25">
        <v>170.608948494553</v>
      </c>
      <c r="AL242" s="68">
        <v>143.50537034044299</v>
      </c>
    </row>
    <row r="243" spans="1:38" ht="16">
      <c r="A243" s="131"/>
      <c r="B243" s="1">
        <v>10</v>
      </c>
      <c r="C243" s="1">
        <v>10.294117647058799</v>
      </c>
      <c r="D243" s="1">
        <v>11.764705882352899</v>
      </c>
      <c r="E243" s="1">
        <v>11.4705882352941</v>
      </c>
      <c r="F243" s="1">
        <v>26.764705882352899</v>
      </c>
      <c r="G243" s="1">
        <v>4.4117647058823497</v>
      </c>
      <c r="H243" s="1">
        <v>13.823529411764699</v>
      </c>
      <c r="I243" s="1">
        <v>11.4705882352941</v>
      </c>
      <c r="K243" s="10"/>
      <c r="L243" s="18">
        <v>20.474366500146001</v>
      </c>
      <c r="M243" s="18">
        <v>0.31448539219383598</v>
      </c>
      <c r="N243" s="18">
        <v>17.744811638500501</v>
      </c>
      <c r="O243" s="18">
        <v>9.2107042309563E-2</v>
      </c>
      <c r="P243" s="18">
        <v>14.956525739463</v>
      </c>
      <c r="Q243" s="18">
        <v>0.69778864310948197</v>
      </c>
      <c r="R243" s="18">
        <v>16.501213436727198</v>
      </c>
      <c r="S243" s="18">
        <v>2.3366961000369</v>
      </c>
      <c r="T243" s="18">
        <v>22.946328631782301</v>
      </c>
      <c r="U243" s="18">
        <v>5.1074911721020501E-2</v>
      </c>
      <c r="V243" s="18">
        <v>0.46529276496891803</v>
      </c>
      <c r="W243" s="18">
        <v>3.4193091990412601</v>
      </c>
      <c r="X243" s="18">
        <v>38.219178138646498</v>
      </c>
      <c r="Y243" s="18">
        <v>15.9687997747663</v>
      </c>
      <c r="Z243" s="18">
        <v>45.668840132556603</v>
      </c>
      <c r="AA243" s="18">
        <v>0.14318195403058401</v>
      </c>
      <c r="AB243" s="18">
        <v>41.784238168546501</v>
      </c>
      <c r="AC243" s="18">
        <v>3.8846019640101699</v>
      </c>
      <c r="AD243" s="18">
        <v>2.3933657305315998</v>
      </c>
      <c r="AE243" s="18">
        <v>10.756375699664099</v>
      </c>
      <c r="AF243" s="18">
        <v>7.0617712917253801</v>
      </c>
      <c r="AG243" s="18">
        <v>9.8199884150189796</v>
      </c>
      <c r="AH243" s="18">
        <v>65.104348272960294</v>
      </c>
      <c r="AI243" s="25">
        <v>1.1864260422245401</v>
      </c>
      <c r="AJ243" s="25">
        <v>8.5060228215450095</v>
      </c>
      <c r="AK243" s="25">
        <v>170.608948494553</v>
      </c>
      <c r="AL243" s="68">
        <v>143.50537034044299</v>
      </c>
    </row>
    <row r="244" spans="1:38" ht="16">
      <c r="A244" s="131"/>
      <c r="B244" s="1">
        <v>8.3565459610027908</v>
      </c>
      <c r="C244" s="1">
        <v>12.5348189415042</v>
      </c>
      <c r="D244" s="1">
        <v>14.763231197771599</v>
      </c>
      <c r="E244" s="1">
        <v>6.9637883008356596</v>
      </c>
      <c r="F244" s="1">
        <v>22.841225626740901</v>
      </c>
      <c r="G244" s="1">
        <v>5.5710306406685204</v>
      </c>
      <c r="H244" s="1">
        <v>20.891364902507</v>
      </c>
      <c r="I244" s="1">
        <v>8.0779944289693599</v>
      </c>
      <c r="K244" s="10"/>
      <c r="L244" s="18">
        <v>20.474366500146001</v>
      </c>
      <c r="M244" s="18">
        <v>0.31448539219383598</v>
      </c>
      <c r="N244" s="18">
        <v>17.744811638500501</v>
      </c>
      <c r="O244" s="18">
        <v>9.2107042309563E-2</v>
      </c>
      <c r="P244" s="18">
        <v>14.956525739463</v>
      </c>
      <c r="Q244" s="18">
        <v>0.69778864310948197</v>
      </c>
      <c r="R244" s="18">
        <v>16.501213436727198</v>
      </c>
      <c r="S244" s="18">
        <v>2.3366961000369</v>
      </c>
      <c r="T244" s="18">
        <v>22.946328631782301</v>
      </c>
      <c r="U244" s="18">
        <v>5.1074911721020501E-2</v>
      </c>
      <c r="V244" s="18">
        <v>0.46529276496891803</v>
      </c>
      <c r="W244" s="18">
        <v>3.4193091990412601</v>
      </c>
      <c r="X244" s="18">
        <v>38.219178138646498</v>
      </c>
      <c r="Y244" s="18">
        <v>15.9687997747663</v>
      </c>
      <c r="Z244" s="18">
        <v>45.668840132556603</v>
      </c>
      <c r="AA244" s="18">
        <v>0.14318195403058401</v>
      </c>
      <c r="AB244" s="18">
        <v>41.784238168546501</v>
      </c>
      <c r="AC244" s="18">
        <v>3.8846019640101699</v>
      </c>
      <c r="AD244" s="18">
        <v>2.3933657305315998</v>
      </c>
      <c r="AE244" s="18">
        <v>10.756375699664099</v>
      </c>
      <c r="AF244" s="18">
        <v>7.0617712917253801</v>
      </c>
      <c r="AG244" s="18">
        <v>9.8199884150189796</v>
      </c>
      <c r="AH244" s="18">
        <v>65.104348272960294</v>
      </c>
      <c r="AI244" s="25">
        <v>1.1864260422245401</v>
      </c>
      <c r="AJ244" s="25">
        <v>8.5060228215450095</v>
      </c>
      <c r="AK244" s="25">
        <v>170.608948494553</v>
      </c>
      <c r="AL244" s="68">
        <v>143.50537034044299</v>
      </c>
    </row>
    <row r="245" spans="1:38" ht="16">
      <c r="A245" s="131"/>
      <c r="B245" s="1">
        <v>14.8541114058355</v>
      </c>
      <c r="C245" s="1">
        <v>7.9575596816976102</v>
      </c>
      <c r="D245" s="1">
        <v>13.5278514588859</v>
      </c>
      <c r="E245" s="1">
        <v>9.0185676392572898</v>
      </c>
      <c r="F245" s="1">
        <v>25.729442970822301</v>
      </c>
      <c r="G245" s="1">
        <v>10.079575596817</v>
      </c>
      <c r="H245" s="1">
        <v>13.7931034482759</v>
      </c>
      <c r="I245" s="1">
        <v>5.03978779840849</v>
      </c>
      <c r="K245" s="10"/>
      <c r="L245" s="18">
        <v>20.474366500146001</v>
      </c>
      <c r="M245" s="18">
        <v>0.31448539219383598</v>
      </c>
      <c r="N245" s="18">
        <v>17.744811638500501</v>
      </c>
      <c r="O245" s="18">
        <v>9.2107042309563E-2</v>
      </c>
      <c r="P245" s="18">
        <v>14.956525739463</v>
      </c>
      <c r="Q245" s="18">
        <v>0.69778864310948197</v>
      </c>
      <c r="R245" s="18">
        <v>16.501213436727198</v>
      </c>
      <c r="S245" s="18">
        <v>2.3366961000369</v>
      </c>
      <c r="T245" s="18">
        <v>22.946328631782301</v>
      </c>
      <c r="U245" s="18">
        <v>5.1074911721020501E-2</v>
      </c>
      <c r="V245" s="18">
        <v>0.46529276496891803</v>
      </c>
      <c r="W245" s="18">
        <v>3.4193091990412601</v>
      </c>
      <c r="X245" s="18">
        <v>38.219178138646498</v>
      </c>
      <c r="Y245" s="18">
        <v>15.9687997747663</v>
      </c>
      <c r="Z245" s="18">
        <v>45.668840132556603</v>
      </c>
      <c r="AA245" s="18">
        <v>0.14318195403058401</v>
      </c>
      <c r="AB245" s="18">
        <v>41.784238168546501</v>
      </c>
      <c r="AC245" s="18">
        <v>3.8846019640101699</v>
      </c>
      <c r="AD245" s="18">
        <v>2.3933657305315998</v>
      </c>
      <c r="AE245" s="18">
        <v>10.756375699664099</v>
      </c>
      <c r="AF245" s="18">
        <v>7.0617712917253801</v>
      </c>
      <c r="AG245" s="18">
        <v>9.8199884150189796</v>
      </c>
      <c r="AH245" s="18">
        <v>65.104348272960294</v>
      </c>
      <c r="AI245" s="25">
        <v>1.1864260422245401</v>
      </c>
      <c r="AJ245" s="25">
        <v>8.5060228215450095</v>
      </c>
      <c r="AK245" s="25">
        <v>170.608948494553</v>
      </c>
      <c r="AL245" s="68">
        <v>143.50537034044299</v>
      </c>
    </row>
    <row r="246" spans="1:38" ht="16">
      <c r="A246" s="131"/>
      <c r="B246" s="1">
        <v>12</v>
      </c>
      <c r="C246" s="1">
        <v>6.1538461538461497</v>
      </c>
      <c r="D246" s="1">
        <v>9.8461538461538503</v>
      </c>
      <c r="E246" s="1">
        <v>13.538461538461499</v>
      </c>
      <c r="F246" s="1">
        <v>28.615384615384599</v>
      </c>
      <c r="G246" s="1">
        <v>8.9230769230769198</v>
      </c>
      <c r="H246" s="1">
        <v>16.615384615384599</v>
      </c>
      <c r="I246" s="1">
        <v>4.3076923076923102</v>
      </c>
      <c r="K246" s="10"/>
      <c r="L246" s="18">
        <v>20.474366500146001</v>
      </c>
      <c r="M246" s="18">
        <v>0.31448539219383598</v>
      </c>
      <c r="N246" s="18">
        <v>17.744811638500501</v>
      </c>
      <c r="O246" s="18">
        <v>9.2107042309563E-2</v>
      </c>
      <c r="P246" s="18">
        <v>14.956525739463</v>
      </c>
      <c r="Q246" s="18">
        <v>0.69778864310948197</v>
      </c>
      <c r="R246" s="18">
        <v>16.501213436727198</v>
      </c>
      <c r="S246" s="18">
        <v>2.3366961000369</v>
      </c>
      <c r="T246" s="18">
        <v>22.946328631782301</v>
      </c>
      <c r="U246" s="18">
        <v>5.1074911721020501E-2</v>
      </c>
      <c r="V246" s="18">
        <v>0.46529276496891803</v>
      </c>
      <c r="W246" s="18">
        <v>3.4193091990412601</v>
      </c>
      <c r="X246" s="18">
        <v>38.219178138646498</v>
      </c>
      <c r="Y246" s="18">
        <v>15.9687997747663</v>
      </c>
      <c r="Z246" s="18">
        <v>45.668840132556603</v>
      </c>
      <c r="AA246" s="18">
        <v>0.14318195403058401</v>
      </c>
      <c r="AB246" s="18">
        <v>41.784238168546501</v>
      </c>
      <c r="AC246" s="18">
        <v>3.8846019640101699</v>
      </c>
      <c r="AD246" s="18">
        <v>2.3933657305315998</v>
      </c>
      <c r="AE246" s="18">
        <v>10.756375699664099</v>
      </c>
      <c r="AF246" s="18">
        <v>7.0617712917253801</v>
      </c>
      <c r="AG246" s="18">
        <v>9.8199884150189796</v>
      </c>
      <c r="AH246" s="18">
        <v>65.104348272960294</v>
      </c>
      <c r="AI246" s="25">
        <v>1.1864260422245401</v>
      </c>
      <c r="AJ246" s="25">
        <v>8.5060228215450095</v>
      </c>
      <c r="AK246" s="25">
        <v>170.608948494553</v>
      </c>
      <c r="AL246" s="68">
        <v>143.50537034044299</v>
      </c>
    </row>
    <row r="247" spans="1:38" ht="17" thickBot="1">
      <c r="A247" s="131"/>
      <c r="B247" s="1">
        <v>12.037037037037001</v>
      </c>
      <c r="C247" s="1">
        <v>4.9382716049382704</v>
      </c>
      <c r="D247" s="1">
        <v>12.962962962962999</v>
      </c>
      <c r="E247" s="1">
        <v>11.728395061728399</v>
      </c>
      <c r="F247" s="1">
        <v>28.0864197530864</v>
      </c>
      <c r="G247" s="1">
        <v>7.4074074074074101</v>
      </c>
      <c r="H247" s="1">
        <v>16.6666666666667</v>
      </c>
      <c r="I247" s="1">
        <v>6.1728395061728403</v>
      </c>
      <c r="K247" s="10"/>
      <c r="L247" s="21">
        <v>20.474366500146001</v>
      </c>
      <c r="M247" s="21">
        <v>0.31448539219383598</v>
      </c>
      <c r="N247" s="21">
        <v>17.744811638500501</v>
      </c>
      <c r="O247" s="21">
        <v>9.2107042309563E-2</v>
      </c>
      <c r="P247" s="21">
        <v>14.956525739463</v>
      </c>
      <c r="Q247" s="21">
        <v>0.69778864310948197</v>
      </c>
      <c r="R247" s="21">
        <v>16.501213436727198</v>
      </c>
      <c r="S247" s="21">
        <v>2.3366961000369</v>
      </c>
      <c r="T247" s="21">
        <v>22.946328631782301</v>
      </c>
      <c r="U247" s="21">
        <v>5.1074911721020501E-2</v>
      </c>
      <c r="V247" s="21">
        <v>0.46529276496891803</v>
      </c>
      <c r="W247" s="21">
        <v>3.4193091990412601</v>
      </c>
      <c r="X247" s="21">
        <v>38.219178138646498</v>
      </c>
      <c r="Y247" s="21">
        <v>15.9687997747663</v>
      </c>
      <c r="Z247" s="21">
        <v>45.668840132556603</v>
      </c>
      <c r="AA247" s="21">
        <v>0.14318195403058401</v>
      </c>
      <c r="AB247" s="21">
        <v>41.784238168546501</v>
      </c>
      <c r="AC247" s="21">
        <v>3.8846019640101699</v>
      </c>
      <c r="AD247" s="21">
        <v>2.3933657305315998</v>
      </c>
      <c r="AE247" s="21">
        <v>10.756375699664099</v>
      </c>
      <c r="AF247" s="21">
        <v>7.0617712917253801</v>
      </c>
      <c r="AG247" s="21">
        <v>9.8199884150189796</v>
      </c>
      <c r="AH247" s="21">
        <v>65.104348272960294</v>
      </c>
      <c r="AI247" s="71">
        <v>1.1864260422245401</v>
      </c>
      <c r="AJ247" s="71">
        <v>8.5060228215450095</v>
      </c>
      <c r="AK247" s="71">
        <v>170.608948494553</v>
      </c>
      <c r="AL247" s="72">
        <v>143.50537034044299</v>
      </c>
    </row>
    <row r="248" spans="1:38" ht="16">
      <c r="A248" s="23" t="s">
        <v>38</v>
      </c>
      <c r="B248" s="24">
        <f t="shared" ref="B248:I248" si="36">AVERAGE(B239:B247)</f>
        <v>12.217770602414854</v>
      </c>
      <c r="C248" s="24">
        <f t="shared" si="36"/>
        <v>6.3834678418691873</v>
      </c>
      <c r="D248" s="24">
        <f t="shared" si="36"/>
        <v>11.27613144419653</v>
      </c>
      <c r="E248" s="24">
        <f t="shared" si="36"/>
        <v>12.621313871823405</v>
      </c>
      <c r="F248" s="24">
        <f t="shared" si="36"/>
        <v>27.205239528318035</v>
      </c>
      <c r="G248" s="24">
        <f t="shared" si="36"/>
        <v>5.758145936496728</v>
      </c>
      <c r="H248" s="24">
        <f t="shared" si="36"/>
        <v>16.00826573478632</v>
      </c>
      <c r="I248" s="24">
        <f t="shared" si="36"/>
        <v>8.5296650400948995</v>
      </c>
      <c r="K248" s="10"/>
    </row>
    <row r="249" spans="1:38" ht="16">
      <c r="A249" s="2" t="s">
        <v>39</v>
      </c>
      <c r="B249" s="24">
        <f t="shared" ref="B249:I249" si="37">STDEV(B239:B247)</f>
        <v>2.6680574332651026</v>
      </c>
      <c r="C249" s="24">
        <f t="shared" si="37"/>
        <v>3.6593039913769703</v>
      </c>
      <c r="D249" s="24">
        <f t="shared" si="37"/>
        <v>2.4382555757162927</v>
      </c>
      <c r="E249" s="24">
        <f t="shared" si="37"/>
        <v>3.4826492313373381</v>
      </c>
      <c r="F249" s="24">
        <f t="shared" si="37"/>
        <v>2.3153844875667562</v>
      </c>
      <c r="G249" s="24">
        <f t="shared" si="37"/>
        <v>2.5121772045176218</v>
      </c>
      <c r="H249" s="24">
        <f t="shared" si="37"/>
        <v>2.3048046255840662</v>
      </c>
      <c r="I249" s="24">
        <f t="shared" si="37"/>
        <v>3.1302906410287354</v>
      </c>
      <c r="K249" s="10"/>
    </row>
    <row r="250" spans="1:38" ht="17" thickBot="1">
      <c r="K250" s="10"/>
    </row>
    <row r="251" spans="1:38" ht="16">
      <c r="A251" s="131" t="s">
        <v>93</v>
      </c>
      <c r="B251" s="1">
        <v>17.7248677248677</v>
      </c>
      <c r="C251" s="1">
        <v>3.9682539682539701</v>
      </c>
      <c r="D251" s="1">
        <v>10.8465608465608</v>
      </c>
      <c r="E251" s="1">
        <v>10.0529100529101</v>
      </c>
      <c r="F251" s="1">
        <v>33.597883597883602</v>
      </c>
      <c r="G251" s="1">
        <v>4.2328042328042299</v>
      </c>
      <c r="H251" s="1">
        <v>14.814814814814801</v>
      </c>
      <c r="I251" s="1">
        <v>4.7619047619047601</v>
      </c>
      <c r="K251" s="10"/>
      <c r="L251" s="26">
        <v>20.3659554007778</v>
      </c>
      <c r="M251" s="26">
        <v>0.25488225810744802</v>
      </c>
      <c r="N251" s="26">
        <v>17.412973164323699</v>
      </c>
      <c r="O251" s="26">
        <v>7.8299656235917697E-2</v>
      </c>
      <c r="P251" s="26">
        <v>16.1257900449489</v>
      </c>
      <c r="Q251" s="26">
        <v>0.70242399513602005</v>
      </c>
      <c r="R251" s="26">
        <v>10.918557518642</v>
      </c>
      <c r="S251" s="26">
        <v>1.89713408281346</v>
      </c>
      <c r="T251" s="26">
        <v>22.634049338544301</v>
      </c>
      <c r="U251" s="26">
        <v>3.4934960965054898E-2</v>
      </c>
      <c r="V251" s="26">
        <v>1.40933981220147</v>
      </c>
      <c r="W251" s="26">
        <v>8.1656597673038593</v>
      </c>
      <c r="X251" s="26">
        <v>37.778928565101502</v>
      </c>
      <c r="Y251" s="26">
        <v>17.083096298192402</v>
      </c>
      <c r="Z251" s="26">
        <v>45.024740519505102</v>
      </c>
      <c r="AA251" s="26">
        <v>0.113234617200973</v>
      </c>
      <c r="AB251" s="26">
        <v>35.449740939999799</v>
      </c>
      <c r="AC251" s="26">
        <v>9.5749995795053309</v>
      </c>
      <c r="AD251" s="26">
        <v>2.21148016177249</v>
      </c>
      <c r="AE251" s="26">
        <v>3.70232297616782</v>
      </c>
      <c r="AF251" s="26">
        <v>5.7552903706466996</v>
      </c>
      <c r="AG251" s="26">
        <v>11.930653475466499</v>
      </c>
      <c r="AH251" s="26">
        <v>79.903385790753504</v>
      </c>
      <c r="AI251" s="26">
        <v>1.0798213988763901</v>
      </c>
      <c r="AJ251" s="26">
        <v>21.266084976897002</v>
      </c>
      <c r="AK251" s="26">
        <v>191.18846860292501</v>
      </c>
      <c r="AL251" s="28">
        <v>179.457417457541</v>
      </c>
    </row>
    <row r="252" spans="1:38" ht="16">
      <c r="A252" s="131"/>
      <c r="B252" s="1">
        <v>19.047619047619001</v>
      </c>
      <c r="C252" s="1">
        <v>6.0150375939849603</v>
      </c>
      <c r="D252" s="1">
        <v>10.0250626566416</v>
      </c>
      <c r="E252" s="1">
        <v>15.037593984962401</v>
      </c>
      <c r="F252" s="1">
        <v>25.814536340852101</v>
      </c>
      <c r="G252" s="1">
        <v>7.2681704260651596</v>
      </c>
      <c r="H252" s="1">
        <v>12.531328320802</v>
      </c>
      <c r="I252" s="1">
        <v>4.2606516290726804</v>
      </c>
      <c r="K252" s="10"/>
      <c r="L252" s="18">
        <v>20.3659554007778</v>
      </c>
      <c r="M252" s="18">
        <v>0.25488225810744802</v>
      </c>
      <c r="N252" s="18">
        <v>17.412973164323699</v>
      </c>
      <c r="O252" s="18">
        <v>7.8299656235917697E-2</v>
      </c>
      <c r="P252" s="18">
        <v>16.1257900449489</v>
      </c>
      <c r="Q252" s="18">
        <v>0.70242399513602005</v>
      </c>
      <c r="R252" s="18">
        <v>10.918557518642</v>
      </c>
      <c r="S252" s="18">
        <v>1.89713408281346</v>
      </c>
      <c r="T252" s="18">
        <v>22.634049338544301</v>
      </c>
      <c r="U252" s="18">
        <v>3.4934960965054898E-2</v>
      </c>
      <c r="V252" s="18">
        <v>1.40933981220147</v>
      </c>
      <c r="W252" s="18">
        <v>8.1656597673038593</v>
      </c>
      <c r="X252" s="18">
        <v>37.778928565101502</v>
      </c>
      <c r="Y252" s="18">
        <v>17.083096298192402</v>
      </c>
      <c r="Z252" s="18">
        <v>45.024740519505102</v>
      </c>
      <c r="AA252" s="18">
        <v>0.113234617200973</v>
      </c>
      <c r="AB252" s="18">
        <v>35.449740939999799</v>
      </c>
      <c r="AC252" s="18">
        <v>9.5749995795053309</v>
      </c>
      <c r="AD252" s="18">
        <v>2.21148016177249</v>
      </c>
      <c r="AE252" s="18">
        <v>3.70232297616782</v>
      </c>
      <c r="AF252" s="18">
        <v>5.7552903706466996</v>
      </c>
      <c r="AG252" s="18">
        <v>11.930653475466499</v>
      </c>
      <c r="AH252" s="18">
        <v>79.903385790753504</v>
      </c>
      <c r="AI252" s="18">
        <v>1.0798213988763901</v>
      </c>
      <c r="AJ252" s="18">
        <v>21.266084976897002</v>
      </c>
      <c r="AK252" s="18">
        <v>191.18846860292501</v>
      </c>
      <c r="AL252" s="19">
        <v>179.457417457541</v>
      </c>
    </row>
    <row r="253" spans="1:38" ht="16">
      <c r="A253" s="131"/>
      <c r="B253" s="1">
        <v>16.5</v>
      </c>
      <c r="C253" s="1">
        <v>4.25</v>
      </c>
      <c r="D253" s="1">
        <v>14.25</v>
      </c>
      <c r="E253" s="1">
        <v>12.5</v>
      </c>
      <c r="F253" s="1">
        <v>29.25</v>
      </c>
      <c r="G253" s="1">
        <v>6.5</v>
      </c>
      <c r="H253" s="1">
        <v>11.75</v>
      </c>
      <c r="I253" s="1">
        <v>5</v>
      </c>
      <c r="K253" s="10"/>
      <c r="L253" s="18">
        <v>20.3659554007778</v>
      </c>
      <c r="M253" s="18">
        <v>0.25488225810744802</v>
      </c>
      <c r="N253" s="18">
        <v>17.412973164323699</v>
      </c>
      <c r="O253" s="18">
        <v>7.8299656235917697E-2</v>
      </c>
      <c r="P253" s="18">
        <v>16.1257900449489</v>
      </c>
      <c r="Q253" s="18">
        <v>0.70242399513602005</v>
      </c>
      <c r="R253" s="18">
        <v>10.918557518642</v>
      </c>
      <c r="S253" s="18">
        <v>1.89713408281346</v>
      </c>
      <c r="T253" s="18">
        <v>22.634049338544301</v>
      </c>
      <c r="U253" s="18">
        <v>3.4934960965054898E-2</v>
      </c>
      <c r="V253" s="18">
        <v>1.40933981220147</v>
      </c>
      <c r="W253" s="18">
        <v>8.1656597673038593</v>
      </c>
      <c r="X253" s="18">
        <v>37.778928565101502</v>
      </c>
      <c r="Y253" s="18">
        <v>17.083096298192402</v>
      </c>
      <c r="Z253" s="18">
        <v>45.024740519505102</v>
      </c>
      <c r="AA253" s="18">
        <v>0.113234617200973</v>
      </c>
      <c r="AB253" s="18">
        <v>35.449740939999799</v>
      </c>
      <c r="AC253" s="18">
        <v>9.5749995795053309</v>
      </c>
      <c r="AD253" s="18">
        <v>2.21148016177249</v>
      </c>
      <c r="AE253" s="18">
        <v>3.70232297616782</v>
      </c>
      <c r="AF253" s="18">
        <v>5.7552903706466996</v>
      </c>
      <c r="AG253" s="18">
        <v>11.930653475466499</v>
      </c>
      <c r="AH253" s="18">
        <v>79.903385790753504</v>
      </c>
      <c r="AI253" s="18">
        <v>1.0798213988763901</v>
      </c>
      <c r="AJ253" s="18">
        <v>21.266084976897002</v>
      </c>
      <c r="AK253" s="18">
        <v>191.18846860292501</v>
      </c>
      <c r="AL253" s="19">
        <v>179.457417457541</v>
      </c>
    </row>
    <row r="254" spans="1:38" ht="16">
      <c r="A254" s="131"/>
      <c r="B254" s="1">
        <v>17.431192660550501</v>
      </c>
      <c r="C254" s="1">
        <v>7.3394495412843996</v>
      </c>
      <c r="D254" s="1">
        <v>12.3853211009174</v>
      </c>
      <c r="E254" s="1">
        <v>13.7614678899083</v>
      </c>
      <c r="F254" s="1">
        <v>26.376146788990798</v>
      </c>
      <c r="G254" s="1">
        <v>5.0458715596330297</v>
      </c>
      <c r="H254" s="1">
        <v>11.0091743119266</v>
      </c>
      <c r="I254" s="1">
        <v>6.6513761467889898</v>
      </c>
      <c r="K254" s="10"/>
      <c r="L254" s="18">
        <v>20.3659554007778</v>
      </c>
      <c r="M254" s="18">
        <v>0.25488225810744802</v>
      </c>
      <c r="N254" s="18">
        <v>17.412973164323699</v>
      </c>
      <c r="O254" s="18">
        <v>7.8299656235917697E-2</v>
      </c>
      <c r="P254" s="18">
        <v>16.1257900449489</v>
      </c>
      <c r="Q254" s="18">
        <v>0.70242399513602005</v>
      </c>
      <c r="R254" s="18">
        <v>10.918557518642</v>
      </c>
      <c r="S254" s="18">
        <v>1.89713408281346</v>
      </c>
      <c r="T254" s="18">
        <v>22.634049338544301</v>
      </c>
      <c r="U254" s="18">
        <v>3.4934960965054898E-2</v>
      </c>
      <c r="V254" s="18">
        <v>1.40933981220147</v>
      </c>
      <c r="W254" s="18">
        <v>8.1656597673038593</v>
      </c>
      <c r="X254" s="18">
        <v>37.778928565101502</v>
      </c>
      <c r="Y254" s="18">
        <v>17.083096298192402</v>
      </c>
      <c r="Z254" s="18">
        <v>45.024740519505102</v>
      </c>
      <c r="AA254" s="18">
        <v>0.113234617200973</v>
      </c>
      <c r="AB254" s="18">
        <v>35.449740939999799</v>
      </c>
      <c r="AC254" s="18">
        <v>9.5749995795053309</v>
      </c>
      <c r="AD254" s="18">
        <v>2.21148016177249</v>
      </c>
      <c r="AE254" s="18">
        <v>3.70232297616782</v>
      </c>
      <c r="AF254" s="18">
        <v>5.7552903706466996</v>
      </c>
      <c r="AG254" s="18">
        <v>11.930653475466499</v>
      </c>
      <c r="AH254" s="18">
        <v>79.903385790753504</v>
      </c>
      <c r="AI254" s="18">
        <v>1.0798213988763901</v>
      </c>
      <c r="AJ254" s="18">
        <v>21.266084976897002</v>
      </c>
      <c r="AK254" s="18">
        <v>191.18846860292501</v>
      </c>
      <c r="AL254" s="19">
        <v>179.457417457541</v>
      </c>
    </row>
    <row r="255" spans="1:38" ht="16">
      <c r="A255" s="131"/>
      <c r="B255" s="1">
        <v>19.696969696969699</v>
      </c>
      <c r="C255" s="1">
        <v>10.858585858585901</v>
      </c>
      <c r="D255" s="1">
        <v>9.3434343434343408</v>
      </c>
      <c r="E255" s="1">
        <v>10.353535353535401</v>
      </c>
      <c r="F255" s="1">
        <v>25.505050505050502</v>
      </c>
      <c r="G255" s="1">
        <v>6.3131313131313096</v>
      </c>
      <c r="H255" s="1">
        <v>10.858585858585901</v>
      </c>
      <c r="I255" s="1">
        <v>7.0707070707070701</v>
      </c>
      <c r="K255" s="10"/>
      <c r="L255" s="18">
        <v>20.3659554007778</v>
      </c>
      <c r="M255" s="18">
        <v>0.25488225810744802</v>
      </c>
      <c r="N255" s="18">
        <v>17.412973164323699</v>
      </c>
      <c r="O255" s="18">
        <v>7.8299656235917697E-2</v>
      </c>
      <c r="P255" s="18">
        <v>16.1257900449489</v>
      </c>
      <c r="Q255" s="18">
        <v>0.70242399513602005</v>
      </c>
      <c r="R255" s="18">
        <v>10.918557518642</v>
      </c>
      <c r="S255" s="18">
        <v>1.89713408281346</v>
      </c>
      <c r="T255" s="18">
        <v>22.634049338544301</v>
      </c>
      <c r="U255" s="18">
        <v>3.4934960965054898E-2</v>
      </c>
      <c r="V255" s="18">
        <v>1.40933981220147</v>
      </c>
      <c r="W255" s="18">
        <v>8.1656597673038593</v>
      </c>
      <c r="X255" s="18">
        <v>37.778928565101502</v>
      </c>
      <c r="Y255" s="18">
        <v>17.083096298192402</v>
      </c>
      <c r="Z255" s="18">
        <v>45.024740519505102</v>
      </c>
      <c r="AA255" s="18">
        <v>0.113234617200973</v>
      </c>
      <c r="AB255" s="18">
        <v>35.449740939999799</v>
      </c>
      <c r="AC255" s="18">
        <v>9.5749995795053309</v>
      </c>
      <c r="AD255" s="18">
        <v>2.21148016177249</v>
      </c>
      <c r="AE255" s="18">
        <v>3.70232297616782</v>
      </c>
      <c r="AF255" s="18">
        <v>5.7552903706466996</v>
      </c>
      <c r="AG255" s="18">
        <v>11.930653475466499</v>
      </c>
      <c r="AH255" s="18">
        <v>79.903385790753504</v>
      </c>
      <c r="AI255" s="18">
        <v>1.0798213988763901</v>
      </c>
      <c r="AJ255" s="18">
        <v>21.266084976897002</v>
      </c>
      <c r="AK255" s="18">
        <v>191.18846860292501</v>
      </c>
      <c r="AL255" s="19">
        <v>179.457417457541</v>
      </c>
    </row>
    <row r="256" spans="1:38" ht="16">
      <c r="A256" s="131"/>
      <c r="B256" s="1">
        <v>21.265822784810101</v>
      </c>
      <c r="C256" s="1">
        <v>5.8227848101265796</v>
      </c>
      <c r="D256" s="1">
        <v>11.3924050632911</v>
      </c>
      <c r="E256" s="1">
        <v>14.177215189873399</v>
      </c>
      <c r="F256" s="1">
        <v>23.7974683544304</v>
      </c>
      <c r="G256" s="1">
        <v>4.81012658227848</v>
      </c>
      <c r="H256" s="1">
        <v>11.6455696202532</v>
      </c>
      <c r="I256" s="1">
        <v>7.0886075949367102</v>
      </c>
      <c r="K256" s="10"/>
      <c r="L256" s="18">
        <v>20.3659554007778</v>
      </c>
      <c r="M256" s="18">
        <v>0.25488225810744802</v>
      </c>
      <c r="N256" s="18">
        <v>17.412973164323699</v>
      </c>
      <c r="O256" s="18">
        <v>7.8299656235917697E-2</v>
      </c>
      <c r="P256" s="18">
        <v>16.1257900449489</v>
      </c>
      <c r="Q256" s="18">
        <v>0.70242399513602005</v>
      </c>
      <c r="R256" s="18">
        <v>10.918557518642</v>
      </c>
      <c r="S256" s="18">
        <v>1.89713408281346</v>
      </c>
      <c r="T256" s="18">
        <v>22.634049338544301</v>
      </c>
      <c r="U256" s="18">
        <v>3.4934960965054898E-2</v>
      </c>
      <c r="V256" s="18">
        <v>1.40933981220147</v>
      </c>
      <c r="W256" s="18">
        <v>8.1656597673038593</v>
      </c>
      <c r="X256" s="18">
        <v>37.778928565101502</v>
      </c>
      <c r="Y256" s="18">
        <v>17.083096298192402</v>
      </c>
      <c r="Z256" s="18">
        <v>45.024740519505102</v>
      </c>
      <c r="AA256" s="18">
        <v>0.113234617200973</v>
      </c>
      <c r="AB256" s="18">
        <v>35.449740939999799</v>
      </c>
      <c r="AC256" s="18">
        <v>9.5749995795053309</v>
      </c>
      <c r="AD256" s="18">
        <v>2.21148016177249</v>
      </c>
      <c r="AE256" s="18">
        <v>3.70232297616782</v>
      </c>
      <c r="AF256" s="18">
        <v>5.7552903706466996</v>
      </c>
      <c r="AG256" s="18">
        <v>11.930653475466499</v>
      </c>
      <c r="AH256" s="18">
        <v>79.903385790753504</v>
      </c>
      <c r="AI256" s="18">
        <v>1.0798213988763901</v>
      </c>
      <c r="AJ256" s="18">
        <v>21.266084976897002</v>
      </c>
      <c r="AK256" s="18">
        <v>191.18846860292501</v>
      </c>
      <c r="AL256" s="19">
        <v>179.457417457541</v>
      </c>
    </row>
    <row r="257" spans="1:38" ht="16">
      <c r="A257" s="131"/>
      <c r="B257" s="1">
        <v>21.5189873417721</v>
      </c>
      <c r="C257" s="1">
        <v>6.0759493670886098</v>
      </c>
      <c r="D257" s="1">
        <v>6.0759493670886098</v>
      </c>
      <c r="E257" s="1">
        <v>16.2025316455696</v>
      </c>
      <c r="F257" s="1">
        <v>24.050632911392398</v>
      </c>
      <c r="G257" s="1">
        <v>8.1012658227848107</v>
      </c>
      <c r="H257" s="1">
        <v>10.6329113924051</v>
      </c>
      <c r="I257" s="1">
        <v>7.3417721518987298</v>
      </c>
      <c r="K257" s="10"/>
      <c r="L257" s="18">
        <v>20.3659554007778</v>
      </c>
      <c r="M257" s="18">
        <v>0.25488225810744802</v>
      </c>
      <c r="N257" s="18">
        <v>17.412973164323699</v>
      </c>
      <c r="O257" s="18">
        <v>7.8299656235917697E-2</v>
      </c>
      <c r="P257" s="18">
        <v>16.1257900449489</v>
      </c>
      <c r="Q257" s="18">
        <v>0.70242399513602005</v>
      </c>
      <c r="R257" s="18">
        <v>10.918557518642</v>
      </c>
      <c r="S257" s="18">
        <v>1.89713408281346</v>
      </c>
      <c r="T257" s="18">
        <v>22.634049338544301</v>
      </c>
      <c r="U257" s="18">
        <v>3.4934960965054898E-2</v>
      </c>
      <c r="V257" s="18">
        <v>1.40933981220147</v>
      </c>
      <c r="W257" s="18">
        <v>8.1656597673038593</v>
      </c>
      <c r="X257" s="18">
        <v>37.778928565101502</v>
      </c>
      <c r="Y257" s="18">
        <v>17.083096298192402</v>
      </c>
      <c r="Z257" s="18">
        <v>45.024740519505102</v>
      </c>
      <c r="AA257" s="18">
        <v>0.113234617200973</v>
      </c>
      <c r="AB257" s="18">
        <v>35.449740939999799</v>
      </c>
      <c r="AC257" s="18">
        <v>9.5749995795053309</v>
      </c>
      <c r="AD257" s="18">
        <v>2.21148016177249</v>
      </c>
      <c r="AE257" s="18">
        <v>3.70232297616782</v>
      </c>
      <c r="AF257" s="18">
        <v>5.7552903706466996</v>
      </c>
      <c r="AG257" s="18">
        <v>11.930653475466499</v>
      </c>
      <c r="AH257" s="18">
        <v>79.903385790753504</v>
      </c>
      <c r="AI257" s="18">
        <v>1.0798213988763901</v>
      </c>
      <c r="AJ257" s="18">
        <v>21.266084976897002</v>
      </c>
      <c r="AK257" s="18">
        <v>191.18846860292501</v>
      </c>
      <c r="AL257" s="19">
        <v>179.457417457541</v>
      </c>
    </row>
    <row r="258" spans="1:38" ht="16">
      <c r="A258" s="131"/>
      <c r="B258" s="1">
        <v>23.298429319371699</v>
      </c>
      <c r="C258" s="1">
        <v>10.732984293193701</v>
      </c>
      <c r="D258" s="1">
        <v>5.7591623036649198</v>
      </c>
      <c r="E258" s="1">
        <v>12.303664921466</v>
      </c>
      <c r="F258" s="1">
        <v>27.486910994764401</v>
      </c>
      <c r="G258" s="1">
        <v>3.66492146596859</v>
      </c>
      <c r="H258" s="1">
        <v>11.5183246073298</v>
      </c>
      <c r="I258" s="1">
        <v>5.2356020942408401</v>
      </c>
      <c r="K258" s="10"/>
      <c r="L258" s="18">
        <v>20.3659554007778</v>
      </c>
      <c r="M258" s="18">
        <v>0.25488225810744802</v>
      </c>
      <c r="N258" s="18">
        <v>17.412973164323699</v>
      </c>
      <c r="O258" s="18">
        <v>7.8299656235917697E-2</v>
      </c>
      <c r="P258" s="18">
        <v>16.1257900449489</v>
      </c>
      <c r="Q258" s="18">
        <v>0.70242399513602005</v>
      </c>
      <c r="R258" s="18">
        <v>10.918557518642</v>
      </c>
      <c r="S258" s="18">
        <v>1.89713408281346</v>
      </c>
      <c r="T258" s="18">
        <v>22.634049338544301</v>
      </c>
      <c r="U258" s="18">
        <v>3.4934960965054898E-2</v>
      </c>
      <c r="V258" s="18">
        <v>1.40933981220147</v>
      </c>
      <c r="W258" s="18">
        <v>8.1656597673038593</v>
      </c>
      <c r="X258" s="18">
        <v>37.778928565101502</v>
      </c>
      <c r="Y258" s="18">
        <v>17.083096298192402</v>
      </c>
      <c r="Z258" s="18">
        <v>45.024740519505102</v>
      </c>
      <c r="AA258" s="18">
        <v>0.113234617200973</v>
      </c>
      <c r="AB258" s="18">
        <v>35.449740939999799</v>
      </c>
      <c r="AC258" s="18">
        <v>9.5749995795053309</v>
      </c>
      <c r="AD258" s="18">
        <v>2.21148016177249</v>
      </c>
      <c r="AE258" s="18">
        <v>3.70232297616782</v>
      </c>
      <c r="AF258" s="18">
        <v>5.7552903706466996</v>
      </c>
      <c r="AG258" s="18">
        <v>11.930653475466499</v>
      </c>
      <c r="AH258" s="18">
        <v>79.903385790753504</v>
      </c>
      <c r="AI258" s="18">
        <v>1.0798213988763901</v>
      </c>
      <c r="AJ258" s="18">
        <v>21.266084976897002</v>
      </c>
      <c r="AK258" s="18">
        <v>191.18846860292501</v>
      </c>
      <c r="AL258" s="19">
        <v>179.457417457541</v>
      </c>
    </row>
    <row r="259" spans="1:38" ht="17" thickBot="1">
      <c r="A259" s="131"/>
      <c r="B259" s="1">
        <v>17.821782178217799</v>
      </c>
      <c r="C259" s="1">
        <v>5.4455445544554504</v>
      </c>
      <c r="D259" s="1">
        <v>10.643564356435601</v>
      </c>
      <c r="E259" s="1">
        <v>19.0594059405941</v>
      </c>
      <c r="F259" s="1">
        <v>22.7722772277228</v>
      </c>
      <c r="G259" s="1">
        <v>6.6831683168316802</v>
      </c>
      <c r="H259" s="1">
        <v>9.4059405940594107</v>
      </c>
      <c r="I259" s="1">
        <v>8.1683168316831694</v>
      </c>
      <c r="K259" s="10"/>
      <c r="L259" s="21">
        <v>20.3659554007778</v>
      </c>
      <c r="M259" s="21">
        <v>0.25488225810744802</v>
      </c>
      <c r="N259" s="21">
        <v>17.412973164323699</v>
      </c>
      <c r="O259" s="21">
        <v>7.8299656235917697E-2</v>
      </c>
      <c r="P259" s="21">
        <v>16.1257900449489</v>
      </c>
      <c r="Q259" s="21">
        <v>0.70242399513602005</v>
      </c>
      <c r="R259" s="21">
        <v>10.918557518642</v>
      </c>
      <c r="S259" s="21">
        <v>1.89713408281346</v>
      </c>
      <c r="T259" s="21">
        <v>22.634049338544301</v>
      </c>
      <c r="U259" s="21">
        <v>3.4934960965054898E-2</v>
      </c>
      <c r="V259" s="21">
        <v>1.40933981220147</v>
      </c>
      <c r="W259" s="21">
        <v>8.1656597673038593</v>
      </c>
      <c r="X259" s="21">
        <v>37.778928565101502</v>
      </c>
      <c r="Y259" s="21">
        <v>17.083096298192402</v>
      </c>
      <c r="Z259" s="21">
        <v>45.024740519505102</v>
      </c>
      <c r="AA259" s="21">
        <v>0.113234617200973</v>
      </c>
      <c r="AB259" s="21">
        <v>35.449740939999799</v>
      </c>
      <c r="AC259" s="21">
        <v>9.5749995795053309</v>
      </c>
      <c r="AD259" s="21">
        <v>2.21148016177249</v>
      </c>
      <c r="AE259" s="21">
        <v>3.70232297616782</v>
      </c>
      <c r="AF259" s="21">
        <v>5.7552903706466996</v>
      </c>
      <c r="AG259" s="21">
        <v>11.930653475466499</v>
      </c>
      <c r="AH259" s="21">
        <v>79.903385790753504</v>
      </c>
      <c r="AI259" s="21">
        <v>1.0798213988763901</v>
      </c>
      <c r="AJ259" s="21">
        <v>21.266084976897002</v>
      </c>
      <c r="AK259" s="21">
        <v>191.18846860292501</v>
      </c>
      <c r="AL259" s="22">
        <v>179.457417457541</v>
      </c>
    </row>
    <row r="260" spans="1:38" ht="16">
      <c r="A260" s="23" t="s">
        <v>38</v>
      </c>
      <c r="B260" s="24">
        <f t="shared" ref="B260:I260" si="38">AVERAGE(B251:B259)</f>
        <v>19.367296750464291</v>
      </c>
      <c r="C260" s="24">
        <f t="shared" si="38"/>
        <v>6.7231766652192864</v>
      </c>
      <c r="D260" s="24">
        <f t="shared" si="38"/>
        <v>10.080162226448264</v>
      </c>
      <c r="E260" s="24">
        <f t="shared" si="38"/>
        <v>13.716480553202143</v>
      </c>
      <c r="F260" s="24">
        <f t="shared" si="38"/>
        <v>26.516767413454112</v>
      </c>
      <c r="G260" s="24">
        <f t="shared" si="38"/>
        <v>5.8466066354996986</v>
      </c>
      <c r="H260" s="24">
        <f t="shared" si="38"/>
        <v>11.574072168908536</v>
      </c>
      <c r="I260" s="24">
        <f t="shared" si="38"/>
        <v>6.1754375868036613</v>
      </c>
      <c r="K260" s="10"/>
    </row>
    <row r="261" spans="1:38" ht="16">
      <c r="A261" s="2" t="s">
        <v>39</v>
      </c>
      <c r="B261" s="24">
        <f t="shared" ref="B261:I261" si="39">STDEV(B251:B259)</f>
        <v>2.2626017370176328</v>
      </c>
      <c r="C261" s="24">
        <f t="shared" si="39"/>
        <v>2.515690113422719</v>
      </c>
      <c r="D261" s="24">
        <f t="shared" si="39"/>
        <v>2.7517866799152175</v>
      </c>
      <c r="E261" s="24">
        <f t="shared" si="39"/>
        <v>2.8481126396865353</v>
      </c>
      <c r="F261" s="24">
        <f t="shared" si="39"/>
        <v>3.3088523804656891</v>
      </c>
      <c r="G261" s="24">
        <f t="shared" si="39"/>
        <v>1.4802158291988894</v>
      </c>
      <c r="H261" s="24">
        <f t="shared" si="39"/>
        <v>1.4948047906593271</v>
      </c>
      <c r="I261" s="24">
        <f t="shared" si="39"/>
        <v>1.3749196800355443</v>
      </c>
      <c r="K261" s="10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</row>
    <row r="262" spans="1:38" ht="17" thickBot="1">
      <c r="K262" s="10"/>
    </row>
    <row r="263" spans="1:38" ht="16">
      <c r="A263" s="131" t="s">
        <v>94</v>
      </c>
      <c r="B263" s="1">
        <v>18.256130790190699</v>
      </c>
      <c r="C263" s="1">
        <v>1.6348773841961901</v>
      </c>
      <c r="D263" s="1">
        <v>7.6294277929155303</v>
      </c>
      <c r="E263" s="1">
        <v>17.166212534059898</v>
      </c>
      <c r="F263" s="1">
        <v>29.700272479563999</v>
      </c>
      <c r="G263" s="1">
        <v>5.1771117166212504</v>
      </c>
      <c r="H263" s="1">
        <v>11.716621253406</v>
      </c>
      <c r="I263" s="1">
        <v>8.7193460490463206</v>
      </c>
      <c r="K263" s="10"/>
      <c r="L263" s="26">
        <v>23.745126698766601</v>
      </c>
      <c r="M263" s="26">
        <v>0.207460054221001</v>
      </c>
      <c r="N263" s="26">
        <v>18.0256694077164</v>
      </c>
      <c r="O263" s="26">
        <v>7.4281150469934498E-2</v>
      </c>
      <c r="P263" s="26">
        <v>18.319808267443499</v>
      </c>
      <c r="Q263" s="26">
        <v>0.855608344425279</v>
      </c>
      <c r="R263" s="26">
        <v>11.6854488304683</v>
      </c>
      <c r="S263" s="26">
        <v>1.3009799467213601</v>
      </c>
      <c r="T263" s="26">
        <v>21.8511318344815</v>
      </c>
      <c r="U263" s="26">
        <v>7.5358939942413702E-2</v>
      </c>
      <c r="V263" s="26">
        <v>0.39796501504600601</v>
      </c>
      <c r="W263" s="26">
        <v>3.4611615102976598</v>
      </c>
      <c r="X263" s="26">
        <v>41.770796106482997</v>
      </c>
      <c r="Y263" s="26">
        <v>19.3828766660898</v>
      </c>
      <c r="Z263" s="26">
        <v>38.696687137014798</v>
      </c>
      <c r="AA263" s="26">
        <v>0.14964009041234799</v>
      </c>
      <c r="AB263" s="26">
        <v>34.837560611671201</v>
      </c>
      <c r="AC263" s="26">
        <v>3.8591265253436702</v>
      </c>
      <c r="AD263" s="26">
        <v>2.1550359539541799</v>
      </c>
      <c r="AE263" s="26">
        <v>9.0273175504575605</v>
      </c>
      <c r="AF263" s="26">
        <v>8.9820360874255591</v>
      </c>
      <c r="AG263" s="26">
        <v>16.7959021117498</v>
      </c>
      <c r="AH263" s="26">
        <v>114.45637950846999</v>
      </c>
      <c r="AI263" s="26">
        <v>0.98394421735025295</v>
      </c>
      <c r="AJ263" s="26">
        <v>9.97275687109728</v>
      </c>
      <c r="AK263" s="26">
        <v>156.818035642133</v>
      </c>
      <c r="AL263" s="28">
        <v>132.25359015114699</v>
      </c>
    </row>
    <row r="264" spans="1:38" ht="16">
      <c r="A264" s="131"/>
      <c r="B264" s="1">
        <v>18.75</v>
      </c>
      <c r="C264" s="1">
        <v>8.1521739130434803</v>
      </c>
      <c r="D264" s="1">
        <v>8.9673913043478297</v>
      </c>
      <c r="E264" s="1">
        <v>13.0434782608696</v>
      </c>
      <c r="F264" s="1">
        <v>25.815217391304301</v>
      </c>
      <c r="G264" s="1">
        <v>6.7934782608695601</v>
      </c>
      <c r="H264" s="1">
        <v>13.586956521739101</v>
      </c>
      <c r="I264" s="1">
        <v>4.8913043478260896</v>
      </c>
      <c r="K264" s="10"/>
      <c r="L264" s="18">
        <v>23.745126698766601</v>
      </c>
      <c r="M264" s="18">
        <v>0.207460054221001</v>
      </c>
      <c r="N264" s="18">
        <v>18.0256694077164</v>
      </c>
      <c r="O264" s="18">
        <v>7.4281150469934498E-2</v>
      </c>
      <c r="P264" s="18">
        <v>18.319808267443499</v>
      </c>
      <c r="Q264" s="18">
        <v>0.855608344425279</v>
      </c>
      <c r="R264" s="18">
        <v>11.6854488304683</v>
      </c>
      <c r="S264" s="18">
        <v>1.3009799467213601</v>
      </c>
      <c r="T264" s="18">
        <v>21.8511318344815</v>
      </c>
      <c r="U264" s="18">
        <v>7.5358939942413702E-2</v>
      </c>
      <c r="V264" s="18">
        <v>0.39796501504600601</v>
      </c>
      <c r="W264" s="18">
        <v>3.4611615102976598</v>
      </c>
      <c r="X264" s="18">
        <v>41.770796106482997</v>
      </c>
      <c r="Y264" s="18">
        <v>19.3828766660898</v>
      </c>
      <c r="Z264" s="18">
        <v>38.696687137014798</v>
      </c>
      <c r="AA264" s="18">
        <v>0.14964009041234799</v>
      </c>
      <c r="AB264" s="18">
        <v>34.837560611671201</v>
      </c>
      <c r="AC264" s="18">
        <v>3.8591265253436702</v>
      </c>
      <c r="AD264" s="18">
        <v>2.1550359539541799</v>
      </c>
      <c r="AE264" s="18">
        <v>9.0273175504575605</v>
      </c>
      <c r="AF264" s="18">
        <v>8.9820360874255591</v>
      </c>
      <c r="AG264" s="18">
        <v>16.7959021117498</v>
      </c>
      <c r="AH264" s="18">
        <v>114.45637950846999</v>
      </c>
      <c r="AI264" s="18">
        <v>0.98394421735025295</v>
      </c>
      <c r="AJ264" s="18">
        <v>9.97275687109728</v>
      </c>
      <c r="AK264" s="18">
        <v>156.818035642133</v>
      </c>
      <c r="AL264" s="19">
        <v>132.25359015114699</v>
      </c>
    </row>
    <row r="265" spans="1:38" ht="16">
      <c r="A265" s="131"/>
      <c r="B265" s="1">
        <v>21.0674157303371</v>
      </c>
      <c r="C265" s="1">
        <v>0.84269662921348298</v>
      </c>
      <c r="D265" s="1">
        <v>9.5505617977528097</v>
      </c>
      <c r="E265" s="1">
        <v>19.101123595505602</v>
      </c>
      <c r="F265" s="1">
        <v>26.123595505617999</v>
      </c>
      <c r="G265" s="1">
        <v>5.6179775280898898</v>
      </c>
      <c r="H265" s="1">
        <v>10.955056179775299</v>
      </c>
      <c r="I265" s="1">
        <v>6.7415730337078701</v>
      </c>
      <c r="K265" s="10"/>
      <c r="L265" s="18">
        <v>23.745126698766601</v>
      </c>
      <c r="M265" s="18">
        <v>0.207460054221001</v>
      </c>
      <c r="N265" s="18">
        <v>18.0256694077164</v>
      </c>
      <c r="O265" s="18">
        <v>7.4281150469934498E-2</v>
      </c>
      <c r="P265" s="18">
        <v>18.319808267443499</v>
      </c>
      <c r="Q265" s="18">
        <v>0.855608344425279</v>
      </c>
      <c r="R265" s="18">
        <v>11.6854488304683</v>
      </c>
      <c r="S265" s="18">
        <v>1.3009799467213601</v>
      </c>
      <c r="T265" s="18">
        <v>21.8511318344815</v>
      </c>
      <c r="U265" s="18">
        <v>7.5358939942413702E-2</v>
      </c>
      <c r="V265" s="18">
        <v>0.39796501504600601</v>
      </c>
      <c r="W265" s="18">
        <v>3.4611615102976598</v>
      </c>
      <c r="X265" s="18">
        <v>41.770796106482997</v>
      </c>
      <c r="Y265" s="18">
        <v>19.3828766660898</v>
      </c>
      <c r="Z265" s="18">
        <v>38.696687137014798</v>
      </c>
      <c r="AA265" s="18">
        <v>0.14964009041234799</v>
      </c>
      <c r="AB265" s="18">
        <v>34.837560611671201</v>
      </c>
      <c r="AC265" s="18">
        <v>3.8591265253436702</v>
      </c>
      <c r="AD265" s="18">
        <v>2.1550359539541799</v>
      </c>
      <c r="AE265" s="18">
        <v>9.0273175504575605</v>
      </c>
      <c r="AF265" s="18">
        <v>8.9820360874255591</v>
      </c>
      <c r="AG265" s="18">
        <v>16.7959021117498</v>
      </c>
      <c r="AH265" s="18">
        <v>114.45637950846999</v>
      </c>
      <c r="AI265" s="18">
        <v>0.98394421735025295</v>
      </c>
      <c r="AJ265" s="18">
        <v>9.97275687109728</v>
      </c>
      <c r="AK265" s="18">
        <v>156.818035642133</v>
      </c>
      <c r="AL265" s="19">
        <v>132.25359015114699</v>
      </c>
    </row>
    <row r="266" spans="1:38" ht="16">
      <c r="A266" s="131"/>
      <c r="B266" s="1">
        <v>16.1369193154034</v>
      </c>
      <c r="C266" s="1">
        <v>4.8899755501222497</v>
      </c>
      <c r="D266" s="1">
        <v>15.647921760391201</v>
      </c>
      <c r="E266" s="1">
        <v>12.469437652811701</v>
      </c>
      <c r="F266" s="1">
        <v>26.4058679706601</v>
      </c>
      <c r="G266" s="1">
        <v>4.6454767726161403</v>
      </c>
      <c r="H266" s="1">
        <v>11.2469437652812</v>
      </c>
      <c r="I266" s="1">
        <v>8.5574572127139401</v>
      </c>
      <c r="K266" s="10"/>
      <c r="L266" s="18">
        <v>23.745126698766601</v>
      </c>
      <c r="M266" s="18">
        <v>0.207460054221001</v>
      </c>
      <c r="N266" s="18">
        <v>18.0256694077164</v>
      </c>
      <c r="O266" s="18">
        <v>7.4281150469934498E-2</v>
      </c>
      <c r="P266" s="18">
        <v>18.319808267443499</v>
      </c>
      <c r="Q266" s="18">
        <v>0.855608344425279</v>
      </c>
      <c r="R266" s="18">
        <v>11.6854488304683</v>
      </c>
      <c r="S266" s="18">
        <v>1.3009799467213601</v>
      </c>
      <c r="T266" s="18">
        <v>21.8511318344815</v>
      </c>
      <c r="U266" s="18">
        <v>7.5358939942413702E-2</v>
      </c>
      <c r="V266" s="18">
        <v>0.39796501504600601</v>
      </c>
      <c r="W266" s="18">
        <v>3.4611615102976598</v>
      </c>
      <c r="X266" s="18">
        <v>41.770796106482997</v>
      </c>
      <c r="Y266" s="18">
        <v>19.3828766660898</v>
      </c>
      <c r="Z266" s="18">
        <v>38.696687137014798</v>
      </c>
      <c r="AA266" s="18">
        <v>0.14964009041234799</v>
      </c>
      <c r="AB266" s="18">
        <v>34.837560611671201</v>
      </c>
      <c r="AC266" s="18">
        <v>3.8591265253436702</v>
      </c>
      <c r="AD266" s="18">
        <v>2.1550359539541799</v>
      </c>
      <c r="AE266" s="18">
        <v>9.0273175504575605</v>
      </c>
      <c r="AF266" s="18">
        <v>8.9820360874255591</v>
      </c>
      <c r="AG266" s="18">
        <v>16.7959021117498</v>
      </c>
      <c r="AH266" s="18">
        <v>114.45637950846999</v>
      </c>
      <c r="AI266" s="18">
        <v>0.98394421735025295</v>
      </c>
      <c r="AJ266" s="18">
        <v>9.97275687109728</v>
      </c>
      <c r="AK266" s="18">
        <v>156.818035642133</v>
      </c>
      <c r="AL266" s="19">
        <v>132.25359015114699</v>
      </c>
    </row>
    <row r="267" spans="1:38" ht="16">
      <c r="A267" s="131"/>
      <c r="B267" s="1">
        <v>18.4019370460048</v>
      </c>
      <c r="C267" s="1">
        <v>1.6949152542372901</v>
      </c>
      <c r="D267" s="1">
        <v>13.801452784503599</v>
      </c>
      <c r="E267" s="1">
        <v>12.1065375302663</v>
      </c>
      <c r="F267" s="1">
        <v>27.118644067796598</v>
      </c>
      <c r="G267" s="1">
        <v>6.5375302663438299</v>
      </c>
      <c r="H267" s="1">
        <v>9.9273607748183998</v>
      </c>
      <c r="I267" s="1">
        <v>10.4116222760291</v>
      </c>
      <c r="K267" s="10"/>
      <c r="L267" s="18">
        <v>23.745126698766601</v>
      </c>
      <c r="M267" s="18">
        <v>0.207460054221001</v>
      </c>
      <c r="N267" s="18">
        <v>18.0256694077164</v>
      </c>
      <c r="O267" s="18">
        <v>7.4281150469934498E-2</v>
      </c>
      <c r="P267" s="18">
        <v>18.319808267443499</v>
      </c>
      <c r="Q267" s="18">
        <v>0.855608344425279</v>
      </c>
      <c r="R267" s="18">
        <v>11.6854488304683</v>
      </c>
      <c r="S267" s="18">
        <v>1.3009799467213601</v>
      </c>
      <c r="T267" s="18">
        <v>21.8511318344815</v>
      </c>
      <c r="U267" s="18">
        <v>7.5358939942413702E-2</v>
      </c>
      <c r="V267" s="18">
        <v>0.39796501504600601</v>
      </c>
      <c r="W267" s="18">
        <v>3.4611615102976598</v>
      </c>
      <c r="X267" s="18">
        <v>41.770796106482997</v>
      </c>
      <c r="Y267" s="18">
        <v>19.3828766660898</v>
      </c>
      <c r="Z267" s="18">
        <v>38.696687137014798</v>
      </c>
      <c r="AA267" s="18">
        <v>0.14964009041234799</v>
      </c>
      <c r="AB267" s="18">
        <v>34.837560611671201</v>
      </c>
      <c r="AC267" s="18">
        <v>3.8591265253436702</v>
      </c>
      <c r="AD267" s="18">
        <v>2.1550359539541799</v>
      </c>
      <c r="AE267" s="18">
        <v>9.0273175504575605</v>
      </c>
      <c r="AF267" s="18">
        <v>8.9820360874255591</v>
      </c>
      <c r="AG267" s="18">
        <v>16.7959021117498</v>
      </c>
      <c r="AH267" s="18">
        <v>114.45637950846999</v>
      </c>
      <c r="AI267" s="18">
        <v>0.98394421735025295</v>
      </c>
      <c r="AJ267" s="18">
        <v>9.97275687109728</v>
      </c>
      <c r="AK267" s="18">
        <v>156.818035642133</v>
      </c>
      <c r="AL267" s="19">
        <v>132.25359015114699</v>
      </c>
    </row>
    <row r="268" spans="1:38" ht="16">
      <c r="A268" s="131"/>
      <c r="B268" s="1">
        <v>19.0930787589499</v>
      </c>
      <c r="C268" s="1">
        <v>0.71599045346062096</v>
      </c>
      <c r="D268" s="1">
        <v>14.797136038186199</v>
      </c>
      <c r="E268" s="1">
        <v>13.126491646778</v>
      </c>
      <c r="F268" s="1">
        <v>26.968973747016701</v>
      </c>
      <c r="G268" s="1">
        <v>5.0119331742243398</v>
      </c>
      <c r="H268" s="1">
        <v>11.694510739856799</v>
      </c>
      <c r="I268" s="1">
        <v>8.5918854415274506</v>
      </c>
      <c r="K268" s="10"/>
      <c r="L268" s="18">
        <v>23.745126698766601</v>
      </c>
      <c r="M268" s="18">
        <v>0.207460054221001</v>
      </c>
      <c r="N268" s="18">
        <v>18.0256694077164</v>
      </c>
      <c r="O268" s="18">
        <v>7.4281150469934498E-2</v>
      </c>
      <c r="P268" s="18">
        <v>18.319808267443499</v>
      </c>
      <c r="Q268" s="18">
        <v>0.855608344425279</v>
      </c>
      <c r="R268" s="18">
        <v>11.6854488304683</v>
      </c>
      <c r="S268" s="18">
        <v>1.3009799467213601</v>
      </c>
      <c r="T268" s="18">
        <v>21.8511318344815</v>
      </c>
      <c r="U268" s="18">
        <v>7.5358939942413702E-2</v>
      </c>
      <c r="V268" s="18">
        <v>0.39796501504600601</v>
      </c>
      <c r="W268" s="18">
        <v>3.4611615102976598</v>
      </c>
      <c r="X268" s="18">
        <v>41.770796106482997</v>
      </c>
      <c r="Y268" s="18">
        <v>19.3828766660898</v>
      </c>
      <c r="Z268" s="18">
        <v>38.696687137014798</v>
      </c>
      <c r="AA268" s="18">
        <v>0.14964009041234799</v>
      </c>
      <c r="AB268" s="18">
        <v>34.837560611671201</v>
      </c>
      <c r="AC268" s="18">
        <v>3.8591265253436702</v>
      </c>
      <c r="AD268" s="18">
        <v>2.1550359539541799</v>
      </c>
      <c r="AE268" s="18">
        <v>9.0273175504575605</v>
      </c>
      <c r="AF268" s="18">
        <v>8.9820360874255591</v>
      </c>
      <c r="AG268" s="18">
        <v>16.7959021117498</v>
      </c>
      <c r="AH268" s="18">
        <v>114.45637950846999</v>
      </c>
      <c r="AI268" s="18">
        <v>0.98394421735025295</v>
      </c>
      <c r="AJ268" s="18">
        <v>9.97275687109728</v>
      </c>
      <c r="AK268" s="18">
        <v>156.818035642133</v>
      </c>
      <c r="AL268" s="19">
        <v>132.25359015114699</v>
      </c>
    </row>
    <row r="269" spans="1:38" ht="16">
      <c r="A269" s="131"/>
      <c r="B269" s="1">
        <v>18.983957219251302</v>
      </c>
      <c r="C269" s="1">
        <v>0</v>
      </c>
      <c r="D269" s="1">
        <v>10.695187165775399</v>
      </c>
      <c r="E269" s="1">
        <v>14.1711229946524</v>
      </c>
      <c r="F269" s="1">
        <v>26.737967914438499</v>
      </c>
      <c r="G269" s="1">
        <v>7.2192513368983997</v>
      </c>
      <c r="H269" s="1">
        <v>11.764705882352899</v>
      </c>
      <c r="I269" s="1">
        <v>10.427807486631</v>
      </c>
      <c r="K269" s="10"/>
      <c r="L269" s="18">
        <v>23.745126698766601</v>
      </c>
      <c r="M269" s="18">
        <v>0.207460054221001</v>
      </c>
      <c r="N269" s="18">
        <v>18.0256694077164</v>
      </c>
      <c r="O269" s="18">
        <v>7.4281150469934498E-2</v>
      </c>
      <c r="P269" s="18">
        <v>18.319808267443499</v>
      </c>
      <c r="Q269" s="18">
        <v>0.855608344425279</v>
      </c>
      <c r="R269" s="18">
        <v>11.6854488304683</v>
      </c>
      <c r="S269" s="18">
        <v>1.3009799467213601</v>
      </c>
      <c r="T269" s="18">
        <v>21.8511318344815</v>
      </c>
      <c r="U269" s="18">
        <v>7.5358939942413702E-2</v>
      </c>
      <c r="V269" s="18">
        <v>0.39796501504600601</v>
      </c>
      <c r="W269" s="18">
        <v>3.4611615102976598</v>
      </c>
      <c r="X269" s="18">
        <v>41.770796106482997</v>
      </c>
      <c r="Y269" s="18">
        <v>19.3828766660898</v>
      </c>
      <c r="Z269" s="18">
        <v>38.696687137014798</v>
      </c>
      <c r="AA269" s="18">
        <v>0.14964009041234799</v>
      </c>
      <c r="AB269" s="18">
        <v>34.837560611671201</v>
      </c>
      <c r="AC269" s="18">
        <v>3.8591265253436702</v>
      </c>
      <c r="AD269" s="18">
        <v>2.1550359539541799</v>
      </c>
      <c r="AE269" s="18">
        <v>9.0273175504575605</v>
      </c>
      <c r="AF269" s="18">
        <v>8.9820360874255591</v>
      </c>
      <c r="AG269" s="18">
        <v>16.7959021117498</v>
      </c>
      <c r="AH269" s="18">
        <v>114.45637950846999</v>
      </c>
      <c r="AI269" s="18">
        <v>0.98394421735025295</v>
      </c>
      <c r="AJ269" s="18">
        <v>9.97275687109728</v>
      </c>
      <c r="AK269" s="18">
        <v>156.818035642133</v>
      </c>
      <c r="AL269" s="19">
        <v>132.25359015114699</v>
      </c>
    </row>
    <row r="270" spans="1:38" ht="16">
      <c r="A270" s="131"/>
      <c r="B270" s="1">
        <v>19.543147208121798</v>
      </c>
      <c r="C270" s="1">
        <v>5.0761421319797</v>
      </c>
      <c r="D270" s="1">
        <v>12.1827411167513</v>
      </c>
      <c r="E270" s="1">
        <v>14.213197969543099</v>
      </c>
      <c r="F270" s="1">
        <v>27.918781725888302</v>
      </c>
      <c r="G270" s="1">
        <v>3.8071065989847699</v>
      </c>
      <c r="H270" s="1">
        <v>12.690355329949201</v>
      </c>
      <c r="I270" s="1">
        <v>4.5685279187817303</v>
      </c>
      <c r="K270" s="10"/>
      <c r="L270" s="18">
        <v>23.745126698766601</v>
      </c>
      <c r="M270" s="18">
        <v>0.207460054221001</v>
      </c>
      <c r="N270" s="18">
        <v>18.0256694077164</v>
      </c>
      <c r="O270" s="18">
        <v>7.4281150469934498E-2</v>
      </c>
      <c r="P270" s="18">
        <v>18.319808267443499</v>
      </c>
      <c r="Q270" s="18">
        <v>0.855608344425279</v>
      </c>
      <c r="R270" s="18">
        <v>11.6854488304683</v>
      </c>
      <c r="S270" s="18">
        <v>1.3009799467213601</v>
      </c>
      <c r="T270" s="18">
        <v>21.8511318344815</v>
      </c>
      <c r="U270" s="18">
        <v>7.5358939942413702E-2</v>
      </c>
      <c r="V270" s="18">
        <v>0.39796501504600601</v>
      </c>
      <c r="W270" s="18">
        <v>3.4611615102976598</v>
      </c>
      <c r="X270" s="18">
        <v>41.770796106482997</v>
      </c>
      <c r="Y270" s="18">
        <v>19.3828766660898</v>
      </c>
      <c r="Z270" s="18">
        <v>38.696687137014798</v>
      </c>
      <c r="AA270" s="18">
        <v>0.14964009041234799</v>
      </c>
      <c r="AB270" s="18">
        <v>34.837560611671201</v>
      </c>
      <c r="AC270" s="18">
        <v>3.8591265253436702</v>
      </c>
      <c r="AD270" s="18">
        <v>2.1550359539541799</v>
      </c>
      <c r="AE270" s="18">
        <v>9.0273175504575605</v>
      </c>
      <c r="AF270" s="18">
        <v>8.9820360874255591</v>
      </c>
      <c r="AG270" s="18">
        <v>16.7959021117498</v>
      </c>
      <c r="AH270" s="18">
        <v>114.45637950846999</v>
      </c>
      <c r="AI270" s="18">
        <v>0.98394421735025295</v>
      </c>
      <c r="AJ270" s="18">
        <v>9.97275687109728</v>
      </c>
      <c r="AK270" s="18">
        <v>156.818035642133</v>
      </c>
      <c r="AL270" s="19">
        <v>132.25359015114699</v>
      </c>
    </row>
    <row r="271" spans="1:38" ht="17" thickBot="1">
      <c r="A271" s="131"/>
      <c r="B271" s="1">
        <v>19.252873563218401</v>
      </c>
      <c r="C271" s="1">
        <v>6.6091954022988499</v>
      </c>
      <c r="D271" s="1">
        <v>11.2068965517241</v>
      </c>
      <c r="E271" s="1">
        <v>13.7931034482759</v>
      </c>
      <c r="F271" s="1">
        <v>27.586206896551701</v>
      </c>
      <c r="G271" s="1">
        <v>7.1839080459770104</v>
      </c>
      <c r="H271" s="1">
        <v>11.4942528735632</v>
      </c>
      <c r="I271" s="1">
        <v>2.8735632183908</v>
      </c>
      <c r="K271" s="10"/>
      <c r="L271" s="21">
        <v>23.745126698766601</v>
      </c>
      <c r="M271" s="21">
        <v>0.207460054221001</v>
      </c>
      <c r="N271" s="21">
        <v>18.0256694077164</v>
      </c>
      <c r="O271" s="21">
        <v>7.4281150469934498E-2</v>
      </c>
      <c r="P271" s="21">
        <v>18.319808267443499</v>
      </c>
      <c r="Q271" s="21">
        <v>0.855608344425279</v>
      </c>
      <c r="R271" s="21">
        <v>11.6854488304683</v>
      </c>
      <c r="S271" s="21">
        <v>1.3009799467213601</v>
      </c>
      <c r="T271" s="21">
        <v>21.8511318344815</v>
      </c>
      <c r="U271" s="21">
        <v>7.5358939942413702E-2</v>
      </c>
      <c r="V271" s="21">
        <v>0.39796501504600601</v>
      </c>
      <c r="W271" s="21">
        <v>3.4611615102976598</v>
      </c>
      <c r="X271" s="21">
        <v>41.770796106482997</v>
      </c>
      <c r="Y271" s="21">
        <v>19.3828766660898</v>
      </c>
      <c r="Z271" s="21">
        <v>38.696687137014798</v>
      </c>
      <c r="AA271" s="21">
        <v>0.14964009041234799</v>
      </c>
      <c r="AB271" s="21">
        <v>34.837560611671201</v>
      </c>
      <c r="AC271" s="21">
        <v>3.8591265253436702</v>
      </c>
      <c r="AD271" s="21">
        <v>2.1550359539541799</v>
      </c>
      <c r="AE271" s="21">
        <v>9.0273175504575605</v>
      </c>
      <c r="AF271" s="21">
        <v>8.9820360874255591</v>
      </c>
      <c r="AG271" s="21">
        <v>16.7959021117498</v>
      </c>
      <c r="AH271" s="21">
        <v>114.45637950846999</v>
      </c>
      <c r="AI271" s="21">
        <v>0.98394421735025295</v>
      </c>
      <c r="AJ271" s="21">
        <v>9.97275687109728</v>
      </c>
      <c r="AK271" s="21">
        <v>156.818035642133</v>
      </c>
      <c r="AL271" s="22">
        <v>132.25359015114699</v>
      </c>
    </row>
    <row r="272" spans="1:38" ht="16">
      <c r="A272" s="23" t="s">
        <v>38</v>
      </c>
      <c r="B272" s="24">
        <f t="shared" ref="B272:I272" si="40">AVERAGE(B263:B271)</f>
        <v>18.831717736830825</v>
      </c>
      <c r="C272" s="24">
        <f t="shared" si="40"/>
        <v>3.2906629687279851</v>
      </c>
      <c r="D272" s="24">
        <f t="shared" si="40"/>
        <v>11.608746256927551</v>
      </c>
      <c r="E272" s="24">
        <f t="shared" si="40"/>
        <v>14.354522848084722</v>
      </c>
      <c r="F272" s="24">
        <f t="shared" si="40"/>
        <v>27.152836410982022</v>
      </c>
      <c r="G272" s="24">
        <f t="shared" si="40"/>
        <v>5.7770859667361325</v>
      </c>
      <c r="H272" s="24">
        <f t="shared" si="40"/>
        <v>11.675195924526898</v>
      </c>
      <c r="I272" s="24">
        <f t="shared" si="40"/>
        <v>7.3092318871838131</v>
      </c>
      <c r="K272" s="10"/>
    </row>
    <row r="273" spans="1:38" ht="16">
      <c r="A273" s="2" t="s">
        <v>39</v>
      </c>
      <c r="B273" s="24">
        <f t="shared" ref="B273:I273" si="41">STDEV(B263:B271)</f>
        <v>1.3018239215025498</v>
      </c>
      <c r="C273" s="24">
        <f t="shared" si="41"/>
        <v>2.9396143444771283</v>
      </c>
      <c r="D273" s="24">
        <f t="shared" si="41"/>
        <v>2.7308910691001134</v>
      </c>
      <c r="E273" s="24">
        <f t="shared" si="41"/>
        <v>2.308638674610664</v>
      </c>
      <c r="F273" s="24">
        <f t="shared" si="41"/>
        <v>1.1660578097576519</v>
      </c>
      <c r="G273" s="24">
        <f t="shared" si="41"/>
        <v>1.2146202912554318</v>
      </c>
      <c r="H273" s="24">
        <f t="shared" si="41"/>
        <v>1.0298754544908926</v>
      </c>
      <c r="I273" s="24">
        <f t="shared" si="41"/>
        <v>2.6901964005616348</v>
      </c>
      <c r="K273" s="10"/>
    </row>
    <row r="274" spans="1:38" ht="17" thickBot="1">
      <c r="K274" s="10"/>
    </row>
    <row r="275" spans="1:38" ht="16">
      <c r="A275" s="131" t="s">
        <v>95</v>
      </c>
      <c r="B275" s="1">
        <v>17.0542635658915</v>
      </c>
      <c r="C275" s="1">
        <v>5.4263565891472902</v>
      </c>
      <c r="D275" s="1">
        <v>12.661498708010299</v>
      </c>
      <c r="E275" s="1">
        <v>10.594315245478001</v>
      </c>
      <c r="F275" s="1">
        <v>25.839793281653701</v>
      </c>
      <c r="G275" s="1">
        <v>4.39276485788114</v>
      </c>
      <c r="H275" s="1">
        <v>10.3359173126615</v>
      </c>
      <c r="I275" s="1">
        <v>13.6950904392765</v>
      </c>
      <c r="K275" s="10"/>
      <c r="L275" s="26">
        <v>24.545999137529002</v>
      </c>
      <c r="M275" s="26">
        <v>0.44785756072389998</v>
      </c>
      <c r="N275" s="26">
        <v>16.8318885320042</v>
      </c>
      <c r="O275" s="26">
        <v>9.2946757500646904E-2</v>
      </c>
      <c r="P275" s="26">
        <v>16.6285698263151</v>
      </c>
      <c r="Q275" s="26">
        <v>0.91468808833162396</v>
      </c>
      <c r="R275" s="26">
        <v>13.6164807924005</v>
      </c>
      <c r="S275" s="26">
        <v>1.61605318333419</v>
      </c>
      <c r="T275" s="26">
        <v>18.223028160510701</v>
      </c>
      <c r="U275" s="26">
        <v>4.2990403747172799E-2</v>
      </c>
      <c r="V275" s="26">
        <v>0.76530801119579295</v>
      </c>
      <c r="W275" s="26">
        <v>6.2741895464072002</v>
      </c>
      <c r="X275" s="26">
        <v>41.377887669533202</v>
      </c>
      <c r="Y275" s="26">
        <v>17.991115475370599</v>
      </c>
      <c r="Z275" s="26">
        <v>40.495059693848297</v>
      </c>
      <c r="AA275" s="26">
        <v>0.13593716124781999</v>
      </c>
      <c r="AB275" s="26">
        <v>33.455562136245298</v>
      </c>
      <c r="AC275" s="26">
        <v>7.0394975576030001</v>
      </c>
      <c r="AD275" s="26">
        <v>2.2999067359763501</v>
      </c>
      <c r="AE275" s="26">
        <v>4.7525497185678702</v>
      </c>
      <c r="AF275" s="26">
        <v>8.4257627984169492</v>
      </c>
      <c r="AG275" s="26">
        <v>11.2762552299879</v>
      </c>
      <c r="AH275" s="26">
        <v>54.807602439163396</v>
      </c>
      <c r="AI275" s="26">
        <v>1.0122270711079</v>
      </c>
      <c r="AJ275" s="26">
        <v>17.383595951760899</v>
      </c>
      <c r="AK275" s="26">
        <v>164.436026586639</v>
      </c>
      <c r="AL275" s="28">
        <v>144.97584212642801</v>
      </c>
    </row>
    <row r="276" spans="1:38" ht="16">
      <c r="A276" s="131"/>
      <c r="B276" s="1">
        <v>14.438502673796799</v>
      </c>
      <c r="C276" s="1">
        <v>4.8128342245989302</v>
      </c>
      <c r="D276" s="1">
        <v>13.368983957219299</v>
      </c>
      <c r="E276" s="1">
        <v>16.310160427807499</v>
      </c>
      <c r="F276" s="1">
        <v>23.796791443850299</v>
      </c>
      <c r="G276" s="1">
        <v>4.5454545454545503</v>
      </c>
      <c r="H276" s="1">
        <v>10.962566844919801</v>
      </c>
      <c r="I276" s="1">
        <v>11.764705882352899</v>
      </c>
      <c r="L276" s="18">
        <v>24.545999137529002</v>
      </c>
      <c r="M276" s="18">
        <v>0.44785756072389998</v>
      </c>
      <c r="N276" s="18">
        <v>16.8318885320042</v>
      </c>
      <c r="O276" s="18">
        <v>9.2946757500646904E-2</v>
      </c>
      <c r="P276" s="18">
        <v>16.6285698263151</v>
      </c>
      <c r="Q276" s="18">
        <v>0.91468808833162396</v>
      </c>
      <c r="R276" s="18">
        <v>13.6164807924005</v>
      </c>
      <c r="S276" s="18">
        <v>1.61605318333419</v>
      </c>
      <c r="T276" s="18">
        <v>18.223028160510701</v>
      </c>
      <c r="U276" s="18">
        <v>4.2990403747172799E-2</v>
      </c>
      <c r="V276" s="18">
        <v>0.76530801119579295</v>
      </c>
      <c r="W276" s="18">
        <v>6.2741895464072002</v>
      </c>
      <c r="X276" s="18">
        <v>41.377887669533202</v>
      </c>
      <c r="Y276" s="18">
        <v>17.991115475370599</v>
      </c>
      <c r="Z276" s="18">
        <v>40.495059693848297</v>
      </c>
      <c r="AA276" s="18">
        <v>0.13593716124781999</v>
      </c>
      <c r="AB276" s="18">
        <v>33.455562136245298</v>
      </c>
      <c r="AC276" s="18">
        <v>7.0394975576030001</v>
      </c>
      <c r="AD276" s="18">
        <v>2.2999067359763501</v>
      </c>
      <c r="AE276" s="18">
        <v>4.7525497185678702</v>
      </c>
      <c r="AF276" s="18">
        <v>8.4257627984169492</v>
      </c>
      <c r="AG276" s="18">
        <v>11.2762552299879</v>
      </c>
      <c r="AH276" s="18">
        <v>54.807602439163396</v>
      </c>
      <c r="AI276" s="18">
        <v>1.0122270711079</v>
      </c>
      <c r="AJ276" s="18">
        <v>17.383595951760899</v>
      </c>
      <c r="AK276" s="18">
        <v>164.436026586639</v>
      </c>
      <c r="AL276" s="19">
        <v>144.97584212642801</v>
      </c>
    </row>
    <row r="277" spans="1:38" ht="16">
      <c r="A277" s="131"/>
      <c r="B277" s="1">
        <v>19.025522041763299</v>
      </c>
      <c r="C277" s="1">
        <v>6.0324825986078903</v>
      </c>
      <c r="D277" s="1">
        <v>12.2969837587007</v>
      </c>
      <c r="E277" s="1">
        <v>16.705336426914201</v>
      </c>
      <c r="F277" s="1">
        <v>21.809744779582399</v>
      </c>
      <c r="G277" s="1">
        <v>5.5684454756380504</v>
      </c>
      <c r="H277" s="1">
        <v>7.6566125290023201</v>
      </c>
      <c r="I277" s="1">
        <v>10.904872389791199</v>
      </c>
      <c r="L277" s="18">
        <v>24.545999137529002</v>
      </c>
      <c r="M277" s="18">
        <v>0.44785756072389998</v>
      </c>
      <c r="N277" s="18">
        <v>16.8318885320042</v>
      </c>
      <c r="O277" s="18">
        <v>9.2946757500646904E-2</v>
      </c>
      <c r="P277" s="18">
        <v>16.6285698263151</v>
      </c>
      <c r="Q277" s="18">
        <v>0.91468808833162396</v>
      </c>
      <c r="R277" s="18">
        <v>13.6164807924005</v>
      </c>
      <c r="S277" s="18">
        <v>1.61605318333419</v>
      </c>
      <c r="T277" s="18">
        <v>18.223028160510701</v>
      </c>
      <c r="U277" s="18">
        <v>4.2990403747172799E-2</v>
      </c>
      <c r="V277" s="18">
        <v>0.76530801119579295</v>
      </c>
      <c r="W277" s="18">
        <v>6.2741895464072002</v>
      </c>
      <c r="X277" s="18">
        <v>41.377887669533202</v>
      </c>
      <c r="Y277" s="18">
        <v>17.991115475370599</v>
      </c>
      <c r="Z277" s="18">
        <v>40.495059693848297</v>
      </c>
      <c r="AA277" s="18">
        <v>0.13593716124781999</v>
      </c>
      <c r="AB277" s="18">
        <v>33.455562136245298</v>
      </c>
      <c r="AC277" s="18">
        <v>7.0394975576030001</v>
      </c>
      <c r="AD277" s="18">
        <v>2.2999067359763501</v>
      </c>
      <c r="AE277" s="18">
        <v>4.7525497185678702</v>
      </c>
      <c r="AF277" s="18">
        <v>8.4257627984169492</v>
      </c>
      <c r="AG277" s="18">
        <v>11.2762552299879</v>
      </c>
      <c r="AH277" s="18">
        <v>54.807602439163396</v>
      </c>
      <c r="AI277" s="18">
        <v>1.0122270711079</v>
      </c>
      <c r="AJ277" s="18">
        <v>17.383595951760899</v>
      </c>
      <c r="AK277" s="18">
        <v>164.436026586639</v>
      </c>
      <c r="AL277" s="19">
        <v>144.97584212642801</v>
      </c>
    </row>
    <row r="278" spans="1:38" ht="16">
      <c r="A278" s="131"/>
      <c r="B278" s="1">
        <v>15.3179190751445</v>
      </c>
      <c r="C278" s="1">
        <v>2.6011560693641602</v>
      </c>
      <c r="D278" s="1">
        <v>11.849710982658999</v>
      </c>
      <c r="E278" s="1">
        <v>19.653179190751398</v>
      </c>
      <c r="F278" s="1">
        <v>28.6127167630058</v>
      </c>
      <c r="G278" s="1">
        <v>5.4913294797687904</v>
      </c>
      <c r="H278" s="1">
        <v>13.005780346820799</v>
      </c>
      <c r="I278" s="1">
        <v>3.4682080924855501</v>
      </c>
      <c r="L278" s="18">
        <v>24.545999137529002</v>
      </c>
      <c r="M278" s="18">
        <v>0.44785756072389998</v>
      </c>
      <c r="N278" s="18">
        <v>16.8318885320042</v>
      </c>
      <c r="O278" s="18">
        <v>9.2946757500646904E-2</v>
      </c>
      <c r="P278" s="18">
        <v>16.6285698263151</v>
      </c>
      <c r="Q278" s="18">
        <v>0.91468808833162396</v>
      </c>
      <c r="R278" s="18">
        <v>13.6164807924005</v>
      </c>
      <c r="S278" s="18">
        <v>1.61605318333419</v>
      </c>
      <c r="T278" s="18">
        <v>18.223028160510701</v>
      </c>
      <c r="U278" s="18">
        <v>4.2990403747172799E-2</v>
      </c>
      <c r="V278" s="18">
        <v>0.76530801119579295</v>
      </c>
      <c r="W278" s="18">
        <v>6.2741895464072002</v>
      </c>
      <c r="X278" s="18">
        <v>41.377887669533202</v>
      </c>
      <c r="Y278" s="18">
        <v>17.991115475370599</v>
      </c>
      <c r="Z278" s="18">
        <v>40.495059693848297</v>
      </c>
      <c r="AA278" s="18">
        <v>0.13593716124781999</v>
      </c>
      <c r="AB278" s="18">
        <v>33.455562136245298</v>
      </c>
      <c r="AC278" s="18">
        <v>7.0394975576030001</v>
      </c>
      <c r="AD278" s="18">
        <v>2.2999067359763501</v>
      </c>
      <c r="AE278" s="18">
        <v>4.7525497185678702</v>
      </c>
      <c r="AF278" s="18">
        <v>8.4257627984169492</v>
      </c>
      <c r="AG278" s="18">
        <v>11.2762552299879</v>
      </c>
      <c r="AH278" s="18">
        <v>54.807602439163396</v>
      </c>
      <c r="AI278" s="18">
        <v>1.0122270711079</v>
      </c>
      <c r="AJ278" s="18">
        <v>17.383595951760899</v>
      </c>
      <c r="AK278" s="18">
        <v>164.436026586639</v>
      </c>
      <c r="AL278" s="19">
        <v>144.97584212642801</v>
      </c>
    </row>
    <row r="279" spans="1:38" ht="16">
      <c r="A279" s="131"/>
      <c r="B279" s="1">
        <v>18.205128205128201</v>
      </c>
      <c r="C279" s="1">
        <v>3.0769230769230802</v>
      </c>
      <c r="D279" s="1">
        <v>12.307692307692299</v>
      </c>
      <c r="E279" s="1">
        <v>19.4871794871795</v>
      </c>
      <c r="F279" s="1">
        <v>25.384615384615401</v>
      </c>
      <c r="G279" s="1">
        <v>5.6410256410256396</v>
      </c>
      <c r="H279" s="1">
        <v>12.564102564102599</v>
      </c>
      <c r="I279" s="1">
        <v>3.3333333333333299</v>
      </c>
      <c r="L279" s="18">
        <v>24.545999137529002</v>
      </c>
      <c r="M279" s="18">
        <v>0.44785756072389998</v>
      </c>
      <c r="N279" s="18">
        <v>16.8318885320042</v>
      </c>
      <c r="O279" s="18">
        <v>9.2946757500646904E-2</v>
      </c>
      <c r="P279" s="18">
        <v>16.6285698263151</v>
      </c>
      <c r="Q279" s="18">
        <v>0.91468808833162396</v>
      </c>
      <c r="R279" s="18">
        <v>13.6164807924005</v>
      </c>
      <c r="S279" s="18">
        <v>1.61605318333419</v>
      </c>
      <c r="T279" s="18">
        <v>18.223028160510701</v>
      </c>
      <c r="U279" s="18">
        <v>4.2990403747172799E-2</v>
      </c>
      <c r="V279" s="18">
        <v>0.76530801119579295</v>
      </c>
      <c r="W279" s="18">
        <v>6.2741895464072002</v>
      </c>
      <c r="X279" s="18">
        <v>41.377887669533202</v>
      </c>
      <c r="Y279" s="18">
        <v>17.991115475370599</v>
      </c>
      <c r="Z279" s="18">
        <v>40.495059693848297</v>
      </c>
      <c r="AA279" s="18">
        <v>0.13593716124781999</v>
      </c>
      <c r="AB279" s="18">
        <v>33.455562136245298</v>
      </c>
      <c r="AC279" s="18">
        <v>7.0394975576030001</v>
      </c>
      <c r="AD279" s="18">
        <v>2.2999067359763501</v>
      </c>
      <c r="AE279" s="18">
        <v>4.7525497185678702</v>
      </c>
      <c r="AF279" s="18">
        <v>8.4257627984169492</v>
      </c>
      <c r="AG279" s="18">
        <v>11.2762552299879</v>
      </c>
      <c r="AH279" s="18">
        <v>54.807602439163396</v>
      </c>
      <c r="AI279" s="18">
        <v>1.0122270711079</v>
      </c>
      <c r="AJ279" s="18">
        <v>17.383595951760899</v>
      </c>
      <c r="AK279" s="18">
        <v>164.436026586639</v>
      </c>
      <c r="AL279" s="19">
        <v>144.97584212642801</v>
      </c>
    </row>
    <row r="280" spans="1:38" ht="16">
      <c r="A280" s="131"/>
      <c r="B280" s="1">
        <v>16.758241758241802</v>
      </c>
      <c r="C280" s="1">
        <v>3.5714285714285698</v>
      </c>
      <c r="D280" s="1">
        <v>12.6373626373626</v>
      </c>
      <c r="E280" s="1">
        <v>12.9120879120879</v>
      </c>
      <c r="F280" s="1">
        <v>30.4945054945055</v>
      </c>
      <c r="G280" s="1">
        <v>6.3186813186813202</v>
      </c>
      <c r="H280" s="1">
        <v>10.989010989011</v>
      </c>
      <c r="I280" s="1">
        <v>6.3186813186813202</v>
      </c>
      <c r="L280" s="18">
        <v>24.545999137529002</v>
      </c>
      <c r="M280" s="18">
        <v>0.44785756072389998</v>
      </c>
      <c r="N280" s="18">
        <v>16.8318885320042</v>
      </c>
      <c r="O280" s="18">
        <v>9.2946757500646904E-2</v>
      </c>
      <c r="P280" s="18">
        <v>16.6285698263151</v>
      </c>
      <c r="Q280" s="18">
        <v>0.91468808833162396</v>
      </c>
      <c r="R280" s="18">
        <v>13.6164807924005</v>
      </c>
      <c r="S280" s="18">
        <v>1.61605318333419</v>
      </c>
      <c r="T280" s="18">
        <v>18.223028160510701</v>
      </c>
      <c r="U280" s="18">
        <v>4.2990403747172799E-2</v>
      </c>
      <c r="V280" s="18">
        <v>0.76530801119579295</v>
      </c>
      <c r="W280" s="18">
        <v>6.2741895464072002</v>
      </c>
      <c r="X280" s="18">
        <v>41.377887669533202</v>
      </c>
      <c r="Y280" s="18">
        <v>17.991115475370599</v>
      </c>
      <c r="Z280" s="18">
        <v>40.495059693848297</v>
      </c>
      <c r="AA280" s="18">
        <v>0.13593716124781999</v>
      </c>
      <c r="AB280" s="18">
        <v>33.455562136245298</v>
      </c>
      <c r="AC280" s="18">
        <v>7.0394975576030001</v>
      </c>
      <c r="AD280" s="18">
        <v>2.2999067359763501</v>
      </c>
      <c r="AE280" s="18">
        <v>4.7525497185678702</v>
      </c>
      <c r="AF280" s="18">
        <v>8.4257627984169492</v>
      </c>
      <c r="AG280" s="18">
        <v>11.2762552299879</v>
      </c>
      <c r="AH280" s="18">
        <v>54.807602439163396</v>
      </c>
      <c r="AI280" s="18">
        <v>1.0122270711079</v>
      </c>
      <c r="AJ280" s="18">
        <v>17.383595951760899</v>
      </c>
      <c r="AK280" s="18">
        <v>164.436026586639</v>
      </c>
      <c r="AL280" s="19">
        <v>144.97584212642801</v>
      </c>
    </row>
    <row r="281" spans="1:38" ht="16">
      <c r="A281" s="131"/>
      <c r="B281" s="1">
        <v>13.456464379947199</v>
      </c>
      <c r="C281" s="1">
        <v>2.1108179419525102</v>
      </c>
      <c r="D281" s="1">
        <v>13.9841688654354</v>
      </c>
      <c r="E281" s="1">
        <v>11.0817941952507</v>
      </c>
      <c r="F281" s="1">
        <v>31.398416886543501</v>
      </c>
      <c r="G281" s="1">
        <v>3.9577836411609502</v>
      </c>
      <c r="H281" s="1">
        <v>17.678100263852201</v>
      </c>
      <c r="I281" s="1">
        <v>6.3324538258575203</v>
      </c>
      <c r="L281" s="18">
        <v>24.545999137529002</v>
      </c>
      <c r="M281" s="18">
        <v>0.44785756072389998</v>
      </c>
      <c r="N281" s="18">
        <v>16.8318885320042</v>
      </c>
      <c r="O281" s="18">
        <v>9.2946757500646904E-2</v>
      </c>
      <c r="P281" s="18">
        <v>16.6285698263151</v>
      </c>
      <c r="Q281" s="18">
        <v>0.91468808833162396</v>
      </c>
      <c r="R281" s="18">
        <v>13.6164807924005</v>
      </c>
      <c r="S281" s="18">
        <v>1.61605318333419</v>
      </c>
      <c r="T281" s="18">
        <v>18.223028160510701</v>
      </c>
      <c r="U281" s="18">
        <v>4.2990403747172799E-2</v>
      </c>
      <c r="V281" s="18">
        <v>0.76530801119579295</v>
      </c>
      <c r="W281" s="18">
        <v>6.2741895464072002</v>
      </c>
      <c r="X281" s="18">
        <v>41.377887669533202</v>
      </c>
      <c r="Y281" s="18">
        <v>17.991115475370599</v>
      </c>
      <c r="Z281" s="18">
        <v>40.495059693848297</v>
      </c>
      <c r="AA281" s="18">
        <v>0.13593716124781999</v>
      </c>
      <c r="AB281" s="18">
        <v>33.455562136245298</v>
      </c>
      <c r="AC281" s="18">
        <v>7.0394975576030001</v>
      </c>
      <c r="AD281" s="18">
        <v>2.2999067359763501</v>
      </c>
      <c r="AE281" s="18">
        <v>4.7525497185678702</v>
      </c>
      <c r="AF281" s="18">
        <v>8.4257627984169492</v>
      </c>
      <c r="AG281" s="18">
        <v>11.2762552299879</v>
      </c>
      <c r="AH281" s="18">
        <v>54.807602439163396</v>
      </c>
      <c r="AI281" s="18">
        <v>1.0122270711079</v>
      </c>
      <c r="AJ281" s="18">
        <v>17.383595951760899</v>
      </c>
      <c r="AK281" s="18">
        <v>164.436026586639</v>
      </c>
      <c r="AL281" s="19">
        <v>144.97584212642801</v>
      </c>
    </row>
    <row r="282" spans="1:38" ht="16">
      <c r="A282" s="131"/>
      <c r="B282" s="1">
        <v>21.037463976945201</v>
      </c>
      <c r="C282" s="1">
        <v>3.1700288184438001</v>
      </c>
      <c r="D282" s="1">
        <v>11.527377521613801</v>
      </c>
      <c r="E282" s="1">
        <v>19.884726224783901</v>
      </c>
      <c r="F282" s="1">
        <v>26.224783861671501</v>
      </c>
      <c r="G282" s="1">
        <v>4.6109510086455296</v>
      </c>
      <c r="H282" s="1">
        <v>10.6628242074928</v>
      </c>
      <c r="I282" s="1">
        <v>2.8818443804034599</v>
      </c>
      <c r="L282" s="18">
        <v>24.545999137529002</v>
      </c>
      <c r="M282" s="18">
        <v>0.44785756072389998</v>
      </c>
      <c r="N282" s="18">
        <v>16.8318885320042</v>
      </c>
      <c r="O282" s="18">
        <v>9.2946757500646904E-2</v>
      </c>
      <c r="P282" s="18">
        <v>16.6285698263151</v>
      </c>
      <c r="Q282" s="18">
        <v>0.91468808833162396</v>
      </c>
      <c r="R282" s="18">
        <v>13.6164807924005</v>
      </c>
      <c r="S282" s="18">
        <v>1.61605318333419</v>
      </c>
      <c r="T282" s="18">
        <v>18.223028160510701</v>
      </c>
      <c r="U282" s="18">
        <v>4.2990403747172799E-2</v>
      </c>
      <c r="V282" s="18">
        <v>0.76530801119579295</v>
      </c>
      <c r="W282" s="18">
        <v>6.2741895464072002</v>
      </c>
      <c r="X282" s="18">
        <v>41.377887669533202</v>
      </c>
      <c r="Y282" s="18">
        <v>17.991115475370599</v>
      </c>
      <c r="Z282" s="18">
        <v>40.495059693848297</v>
      </c>
      <c r="AA282" s="18">
        <v>0.13593716124781999</v>
      </c>
      <c r="AB282" s="18">
        <v>33.455562136245298</v>
      </c>
      <c r="AC282" s="18">
        <v>7.0394975576030001</v>
      </c>
      <c r="AD282" s="18">
        <v>2.2999067359763501</v>
      </c>
      <c r="AE282" s="18">
        <v>4.7525497185678702</v>
      </c>
      <c r="AF282" s="18">
        <v>8.4257627984169492</v>
      </c>
      <c r="AG282" s="18">
        <v>11.2762552299879</v>
      </c>
      <c r="AH282" s="18">
        <v>54.807602439163396</v>
      </c>
      <c r="AI282" s="18">
        <v>1.0122270711079</v>
      </c>
      <c r="AJ282" s="18">
        <v>17.383595951760899</v>
      </c>
      <c r="AK282" s="18">
        <v>164.436026586639</v>
      </c>
      <c r="AL282" s="19">
        <v>144.97584212642801</v>
      </c>
    </row>
    <row r="283" spans="1:38" ht="17" thickBot="1">
      <c r="A283" s="131"/>
      <c r="B283" s="1">
        <v>20.8333333333333</v>
      </c>
      <c r="C283" s="1">
        <v>3.6111111111111098</v>
      </c>
      <c r="D283" s="1">
        <v>12.7777777777778</v>
      </c>
      <c r="E283" s="1">
        <v>18.6111111111111</v>
      </c>
      <c r="F283" s="1">
        <v>23.6111111111111</v>
      </c>
      <c r="G283" s="1">
        <v>3.0555555555555598</v>
      </c>
      <c r="H283" s="1">
        <v>11.1111111111111</v>
      </c>
      <c r="I283" s="1">
        <v>6.3888888888888902</v>
      </c>
      <c r="L283" s="21">
        <v>24.545999137529002</v>
      </c>
      <c r="M283" s="21">
        <v>0.44785756072389998</v>
      </c>
      <c r="N283" s="21">
        <v>16.8318885320042</v>
      </c>
      <c r="O283" s="21">
        <v>9.2946757500646904E-2</v>
      </c>
      <c r="P283" s="21">
        <v>16.6285698263151</v>
      </c>
      <c r="Q283" s="21">
        <v>0.91468808833162396</v>
      </c>
      <c r="R283" s="21">
        <v>13.6164807924005</v>
      </c>
      <c r="S283" s="21">
        <v>1.61605318333419</v>
      </c>
      <c r="T283" s="21">
        <v>18.223028160510701</v>
      </c>
      <c r="U283" s="21">
        <v>4.2990403747172799E-2</v>
      </c>
      <c r="V283" s="21">
        <v>0.76530801119579295</v>
      </c>
      <c r="W283" s="21">
        <v>6.2741895464072002</v>
      </c>
      <c r="X283" s="21">
        <v>41.377887669533202</v>
      </c>
      <c r="Y283" s="21">
        <v>17.991115475370599</v>
      </c>
      <c r="Z283" s="21">
        <v>40.495059693848297</v>
      </c>
      <c r="AA283" s="21">
        <v>0.13593716124781999</v>
      </c>
      <c r="AB283" s="21">
        <v>33.455562136245298</v>
      </c>
      <c r="AC283" s="21">
        <v>7.0394975576030001</v>
      </c>
      <c r="AD283" s="21">
        <v>2.2999067359763501</v>
      </c>
      <c r="AE283" s="21">
        <v>4.7525497185678702</v>
      </c>
      <c r="AF283" s="21">
        <v>8.4257627984169492</v>
      </c>
      <c r="AG283" s="21">
        <v>11.2762552299879</v>
      </c>
      <c r="AH283" s="21">
        <v>54.807602439163396</v>
      </c>
      <c r="AI283" s="21">
        <v>1.0122270711079</v>
      </c>
      <c r="AJ283" s="21">
        <v>17.383595951760899</v>
      </c>
      <c r="AK283" s="21">
        <v>164.436026586639</v>
      </c>
      <c r="AL283" s="22">
        <v>144.97584212642801</v>
      </c>
    </row>
    <row r="284" spans="1:38">
      <c r="A284" s="23" t="s">
        <v>38</v>
      </c>
      <c r="B284" s="24">
        <f t="shared" ref="B284:I284" si="42">AVERAGE(B275:B283)</f>
        <v>17.347426556687978</v>
      </c>
      <c r="C284" s="24">
        <f t="shared" si="42"/>
        <v>3.8236821112863715</v>
      </c>
      <c r="D284" s="24">
        <f t="shared" si="42"/>
        <v>12.601284057385689</v>
      </c>
      <c r="E284" s="24">
        <f t="shared" si="42"/>
        <v>16.137765580151576</v>
      </c>
      <c r="F284" s="24">
        <f t="shared" si="42"/>
        <v>26.352497667393248</v>
      </c>
      <c r="G284" s="24">
        <f t="shared" si="42"/>
        <v>4.8424435026457253</v>
      </c>
      <c r="H284" s="24">
        <f t="shared" si="42"/>
        <v>11.66289179655268</v>
      </c>
      <c r="I284" s="24">
        <f t="shared" si="42"/>
        <v>7.2320087278967407</v>
      </c>
    </row>
    <row r="285" spans="1:38">
      <c r="A285" s="2" t="s">
        <v>39</v>
      </c>
      <c r="B285" s="24">
        <f t="shared" ref="B285:I285" si="43">STDEV(B275:B283)</f>
        <v>2.6803215174196588</v>
      </c>
      <c r="C285" s="24">
        <f t="shared" si="43"/>
        <v>1.3204161524377678</v>
      </c>
      <c r="D285" s="24">
        <f t="shared" si="43"/>
        <v>0.74454206995437577</v>
      </c>
      <c r="E285" s="24">
        <f t="shared" si="43"/>
        <v>3.7212800198300386</v>
      </c>
      <c r="F285" s="24">
        <f t="shared" si="43"/>
        <v>3.2331395545699593</v>
      </c>
      <c r="G285" s="24">
        <f t="shared" si="43"/>
        <v>1.005282118508056</v>
      </c>
      <c r="H285" s="24">
        <f t="shared" si="43"/>
        <v>2.7124381502102985</v>
      </c>
      <c r="I285" s="24">
        <f t="shared" si="43"/>
        <v>3.9757186162926006</v>
      </c>
    </row>
    <row r="286" spans="1:38" ht="14" thickBot="1"/>
    <row r="287" spans="1:38" ht="16">
      <c r="A287" s="131" t="s">
        <v>96</v>
      </c>
      <c r="B287" s="1">
        <v>21.739130434782599</v>
      </c>
      <c r="C287" s="1">
        <v>2.1739130434782599</v>
      </c>
      <c r="D287" s="1">
        <v>11.9565217391304</v>
      </c>
      <c r="E287" s="1">
        <v>13.8586956521739</v>
      </c>
      <c r="F287" s="1">
        <v>30.978260869565201</v>
      </c>
      <c r="G287" s="1">
        <v>5.7065217391304301</v>
      </c>
      <c r="H287" s="1">
        <v>10.054347826087</v>
      </c>
      <c r="I287" s="1">
        <v>3.5326086956521698</v>
      </c>
      <c r="L287" s="26">
        <v>22.682244782439</v>
      </c>
      <c r="M287" s="26">
        <v>0.32337517888887801</v>
      </c>
      <c r="N287" s="26">
        <v>17.4541332217822</v>
      </c>
      <c r="O287" s="26">
        <v>5.2471801593888499E-2</v>
      </c>
      <c r="P287" s="26">
        <v>17.350718884401299</v>
      </c>
      <c r="Q287" s="26">
        <v>1.2416941800055099</v>
      </c>
      <c r="R287" s="26">
        <v>11.225212425291801</v>
      </c>
      <c r="S287" s="26">
        <v>1.71389139960193</v>
      </c>
      <c r="T287" s="26">
        <v>21.204120441826699</v>
      </c>
      <c r="U287" s="26">
        <v>7.7935297228078598E-2</v>
      </c>
      <c r="V287" s="26">
        <v>0.69424574898539704</v>
      </c>
      <c r="W287" s="26">
        <v>5.9799566379553202</v>
      </c>
      <c r="X287" s="26">
        <v>40.1363780042212</v>
      </c>
      <c r="Y287" s="26">
        <v>18.915788243295701</v>
      </c>
      <c r="Z287" s="26">
        <v>40.817426653661101</v>
      </c>
      <c r="AA287" s="26">
        <v>0.13040709882196699</v>
      </c>
      <c r="AB287" s="26">
        <v>34.143224266720402</v>
      </c>
      <c r="AC287" s="26">
        <v>6.6742023869407197</v>
      </c>
      <c r="AD287" s="26">
        <v>2.1218453858747699</v>
      </c>
      <c r="AE287" s="26">
        <v>5.1157010661719999</v>
      </c>
      <c r="AF287" s="26">
        <v>6.5495470879303799</v>
      </c>
      <c r="AG287" s="26">
        <v>12.3719160074854</v>
      </c>
      <c r="AH287" s="26">
        <v>70.142194773190496</v>
      </c>
      <c r="AI287" s="26">
        <v>1.0059602335828199</v>
      </c>
      <c r="AJ287" s="26">
        <v>16.351355129689601</v>
      </c>
      <c r="AK287" s="26">
        <v>170.67533763265101</v>
      </c>
      <c r="AL287" s="28">
        <v>151.94749929544</v>
      </c>
    </row>
    <row r="288" spans="1:38" ht="16">
      <c r="A288" s="131"/>
      <c r="B288" s="1">
        <v>16.901408450704199</v>
      </c>
      <c r="C288" s="1">
        <v>0.56338028169014098</v>
      </c>
      <c r="D288" s="1">
        <v>12.6760563380282</v>
      </c>
      <c r="E288" s="1">
        <v>14.9295774647887</v>
      </c>
      <c r="F288" s="1">
        <v>28.732394366197202</v>
      </c>
      <c r="G288" s="1">
        <v>5.3521126760563398</v>
      </c>
      <c r="H288" s="1">
        <v>16.619718309859199</v>
      </c>
      <c r="I288" s="1">
        <v>4.2253521126760596</v>
      </c>
      <c r="L288" s="18">
        <v>22.682244782439</v>
      </c>
      <c r="M288" s="18">
        <v>0.32337517888887801</v>
      </c>
      <c r="N288" s="18">
        <v>17.4541332217822</v>
      </c>
      <c r="O288" s="18">
        <v>5.2471801593888499E-2</v>
      </c>
      <c r="P288" s="18">
        <v>17.350718884401299</v>
      </c>
      <c r="Q288" s="18">
        <v>1.2416941800055099</v>
      </c>
      <c r="R288" s="18">
        <v>11.225212425291801</v>
      </c>
      <c r="S288" s="18">
        <v>1.71389139960193</v>
      </c>
      <c r="T288" s="18">
        <v>21.204120441826699</v>
      </c>
      <c r="U288" s="18">
        <v>7.7935297228078598E-2</v>
      </c>
      <c r="V288" s="18">
        <v>0.69424574898539704</v>
      </c>
      <c r="W288" s="18">
        <v>5.9799566379553202</v>
      </c>
      <c r="X288" s="18">
        <v>40.1363780042212</v>
      </c>
      <c r="Y288" s="18">
        <v>18.915788243295701</v>
      </c>
      <c r="Z288" s="18">
        <v>40.817426653661101</v>
      </c>
      <c r="AA288" s="18">
        <v>0.13040709882196699</v>
      </c>
      <c r="AB288" s="18">
        <v>34.143224266720402</v>
      </c>
      <c r="AC288" s="18">
        <v>6.6742023869407197</v>
      </c>
      <c r="AD288" s="18">
        <v>2.1218453858747699</v>
      </c>
      <c r="AE288" s="18">
        <v>5.1157010661719999</v>
      </c>
      <c r="AF288" s="18">
        <v>6.5495470879303799</v>
      </c>
      <c r="AG288" s="18">
        <v>12.3719160074854</v>
      </c>
      <c r="AH288" s="18">
        <v>70.142194773190496</v>
      </c>
      <c r="AI288" s="18">
        <v>1.0059602335828199</v>
      </c>
      <c r="AJ288" s="18">
        <v>16.351355129689601</v>
      </c>
      <c r="AK288" s="18">
        <v>170.67533763265101</v>
      </c>
      <c r="AL288" s="19">
        <v>151.94749929544</v>
      </c>
    </row>
    <row r="289" spans="1:38" ht="16">
      <c r="A289" s="131"/>
      <c r="B289" s="1">
        <v>20.563380281690101</v>
      </c>
      <c r="C289" s="1">
        <v>0.84507042253521103</v>
      </c>
      <c r="D289" s="1">
        <v>12.957746478873201</v>
      </c>
      <c r="E289" s="1">
        <v>16.056338028169002</v>
      </c>
      <c r="F289" s="1">
        <v>29.014084507042199</v>
      </c>
      <c r="G289" s="1">
        <v>6.47887323943662</v>
      </c>
      <c r="H289" s="1">
        <v>13.239436619718299</v>
      </c>
      <c r="I289" s="1">
        <v>0.84507042253521103</v>
      </c>
      <c r="L289" s="18">
        <v>22.682244782439</v>
      </c>
      <c r="M289" s="18">
        <v>0.32337517888887801</v>
      </c>
      <c r="N289" s="18">
        <v>17.4541332217822</v>
      </c>
      <c r="O289" s="18">
        <v>5.2471801593888499E-2</v>
      </c>
      <c r="P289" s="18">
        <v>17.350718884401299</v>
      </c>
      <c r="Q289" s="18">
        <v>1.2416941800055099</v>
      </c>
      <c r="R289" s="18">
        <v>11.225212425291801</v>
      </c>
      <c r="S289" s="18">
        <v>1.71389139960193</v>
      </c>
      <c r="T289" s="18">
        <v>21.204120441826699</v>
      </c>
      <c r="U289" s="18">
        <v>7.7935297228078598E-2</v>
      </c>
      <c r="V289" s="18">
        <v>0.69424574898539704</v>
      </c>
      <c r="W289" s="18">
        <v>5.9799566379553202</v>
      </c>
      <c r="X289" s="18">
        <v>40.1363780042212</v>
      </c>
      <c r="Y289" s="18">
        <v>18.915788243295701</v>
      </c>
      <c r="Z289" s="18">
        <v>40.817426653661101</v>
      </c>
      <c r="AA289" s="18">
        <v>0.13040709882196699</v>
      </c>
      <c r="AB289" s="18">
        <v>34.143224266720402</v>
      </c>
      <c r="AC289" s="18">
        <v>6.6742023869407197</v>
      </c>
      <c r="AD289" s="18">
        <v>2.1218453858747699</v>
      </c>
      <c r="AE289" s="18">
        <v>5.1157010661719999</v>
      </c>
      <c r="AF289" s="18">
        <v>6.5495470879303799</v>
      </c>
      <c r="AG289" s="18">
        <v>12.3719160074854</v>
      </c>
      <c r="AH289" s="18">
        <v>70.142194773190496</v>
      </c>
      <c r="AI289" s="18">
        <v>1.0059602335828199</v>
      </c>
      <c r="AJ289" s="18">
        <v>16.351355129689601</v>
      </c>
      <c r="AK289" s="18">
        <v>170.67533763265101</v>
      </c>
      <c r="AL289" s="19">
        <v>151.94749929544</v>
      </c>
    </row>
    <row r="290" spans="1:38" ht="16">
      <c r="A290" s="131"/>
      <c r="B290" s="1">
        <v>19.251336898395699</v>
      </c>
      <c r="C290" s="1">
        <v>2.1390374331550799</v>
      </c>
      <c r="D290" s="1">
        <v>10.160427807486601</v>
      </c>
      <c r="E290" s="1">
        <v>22.459893048128301</v>
      </c>
      <c r="F290" s="1">
        <v>27.807486631016001</v>
      </c>
      <c r="G290" s="1">
        <v>6.4171122994652396</v>
      </c>
      <c r="H290" s="1">
        <v>9.3582887700534805</v>
      </c>
      <c r="I290" s="1">
        <v>2.4064171122994602</v>
      </c>
      <c r="L290" s="18">
        <v>22.682244782439</v>
      </c>
      <c r="M290" s="18">
        <v>0.32337517888887801</v>
      </c>
      <c r="N290" s="18">
        <v>17.4541332217822</v>
      </c>
      <c r="O290" s="18">
        <v>5.2471801593888499E-2</v>
      </c>
      <c r="P290" s="18">
        <v>17.350718884401299</v>
      </c>
      <c r="Q290" s="18">
        <v>1.2416941800055099</v>
      </c>
      <c r="R290" s="18">
        <v>11.225212425291801</v>
      </c>
      <c r="S290" s="18">
        <v>1.71389139960193</v>
      </c>
      <c r="T290" s="18">
        <v>21.204120441826699</v>
      </c>
      <c r="U290" s="18">
        <v>7.7935297228078598E-2</v>
      </c>
      <c r="V290" s="18">
        <v>0.69424574898539704</v>
      </c>
      <c r="W290" s="18">
        <v>5.9799566379553202</v>
      </c>
      <c r="X290" s="18">
        <v>40.1363780042212</v>
      </c>
      <c r="Y290" s="18">
        <v>18.915788243295701</v>
      </c>
      <c r="Z290" s="18">
        <v>40.817426653661101</v>
      </c>
      <c r="AA290" s="18">
        <v>0.13040709882196699</v>
      </c>
      <c r="AB290" s="18">
        <v>34.143224266720402</v>
      </c>
      <c r="AC290" s="18">
        <v>6.6742023869407197</v>
      </c>
      <c r="AD290" s="18">
        <v>2.1218453858747699</v>
      </c>
      <c r="AE290" s="18">
        <v>5.1157010661719999</v>
      </c>
      <c r="AF290" s="18">
        <v>6.5495470879303799</v>
      </c>
      <c r="AG290" s="18">
        <v>12.3719160074854</v>
      </c>
      <c r="AH290" s="18">
        <v>70.142194773190496</v>
      </c>
      <c r="AI290" s="18">
        <v>1.0059602335828199</v>
      </c>
      <c r="AJ290" s="18">
        <v>16.351355129689601</v>
      </c>
      <c r="AK290" s="18">
        <v>170.67533763265101</v>
      </c>
      <c r="AL290" s="19">
        <v>151.94749929544</v>
      </c>
    </row>
    <row r="291" spans="1:38" ht="16">
      <c r="A291" s="131"/>
      <c r="B291" s="1">
        <v>23.398328690807801</v>
      </c>
      <c r="C291" s="1">
        <v>0.55710306406685195</v>
      </c>
      <c r="D291" s="1">
        <v>6.6852367688022296</v>
      </c>
      <c r="E291" s="1">
        <v>23.676880222841199</v>
      </c>
      <c r="F291" s="1">
        <v>26.740947075208901</v>
      </c>
      <c r="G291" s="1">
        <v>5.5710306406685204</v>
      </c>
      <c r="H291" s="1">
        <v>10.5849582172702</v>
      </c>
      <c r="I291" s="1">
        <v>2.7855153203342602</v>
      </c>
      <c r="L291" s="18">
        <v>22.682244782439</v>
      </c>
      <c r="M291" s="18">
        <v>0.32337517888887801</v>
      </c>
      <c r="N291" s="18">
        <v>17.4541332217822</v>
      </c>
      <c r="O291" s="18">
        <v>5.2471801593888499E-2</v>
      </c>
      <c r="P291" s="18">
        <v>17.350718884401299</v>
      </c>
      <c r="Q291" s="18">
        <v>1.2416941800055099</v>
      </c>
      <c r="R291" s="18">
        <v>11.225212425291801</v>
      </c>
      <c r="S291" s="18">
        <v>1.71389139960193</v>
      </c>
      <c r="T291" s="18">
        <v>21.204120441826699</v>
      </c>
      <c r="U291" s="18">
        <v>7.7935297228078598E-2</v>
      </c>
      <c r="V291" s="18">
        <v>0.69424574898539704</v>
      </c>
      <c r="W291" s="18">
        <v>5.9799566379553202</v>
      </c>
      <c r="X291" s="18">
        <v>40.1363780042212</v>
      </c>
      <c r="Y291" s="18">
        <v>18.915788243295701</v>
      </c>
      <c r="Z291" s="18">
        <v>40.817426653661101</v>
      </c>
      <c r="AA291" s="18">
        <v>0.13040709882196699</v>
      </c>
      <c r="AB291" s="18">
        <v>34.143224266720402</v>
      </c>
      <c r="AC291" s="18">
        <v>6.6742023869407197</v>
      </c>
      <c r="AD291" s="18">
        <v>2.1218453858747699</v>
      </c>
      <c r="AE291" s="18">
        <v>5.1157010661719999</v>
      </c>
      <c r="AF291" s="18">
        <v>6.5495470879303799</v>
      </c>
      <c r="AG291" s="18">
        <v>12.3719160074854</v>
      </c>
      <c r="AH291" s="18">
        <v>70.142194773190496</v>
      </c>
      <c r="AI291" s="18">
        <v>1.0059602335828199</v>
      </c>
      <c r="AJ291" s="18">
        <v>16.351355129689601</v>
      </c>
      <c r="AK291" s="18">
        <v>170.67533763265101</v>
      </c>
      <c r="AL291" s="19">
        <v>151.94749929544</v>
      </c>
    </row>
    <row r="292" spans="1:38" ht="16">
      <c r="A292" s="131"/>
      <c r="B292" s="1">
        <v>21.159420289855099</v>
      </c>
      <c r="C292" s="1">
        <v>0.57971014492753603</v>
      </c>
      <c r="D292" s="1">
        <v>10.7246376811594</v>
      </c>
      <c r="E292" s="1">
        <v>17.9710144927536</v>
      </c>
      <c r="F292" s="1">
        <v>32.463768115942003</v>
      </c>
      <c r="G292" s="1">
        <v>5.2173913043478297</v>
      </c>
      <c r="H292" s="1">
        <v>11.884057971014499</v>
      </c>
      <c r="I292" s="1">
        <v>10.904872389791199</v>
      </c>
      <c r="L292" s="18">
        <v>22.682244782439</v>
      </c>
      <c r="M292" s="18">
        <v>0.32337517888887801</v>
      </c>
      <c r="N292" s="18">
        <v>17.4541332217822</v>
      </c>
      <c r="O292" s="18">
        <v>5.2471801593888499E-2</v>
      </c>
      <c r="P292" s="18">
        <v>17.350718884401299</v>
      </c>
      <c r="Q292" s="18">
        <v>1.2416941800055099</v>
      </c>
      <c r="R292" s="18">
        <v>11.225212425291801</v>
      </c>
      <c r="S292" s="18">
        <v>1.71389139960193</v>
      </c>
      <c r="T292" s="18">
        <v>21.204120441826699</v>
      </c>
      <c r="U292" s="18">
        <v>7.7935297228078598E-2</v>
      </c>
      <c r="V292" s="18">
        <v>0.69424574898539704</v>
      </c>
      <c r="W292" s="18">
        <v>5.9799566379553202</v>
      </c>
      <c r="X292" s="18">
        <v>40.1363780042212</v>
      </c>
      <c r="Y292" s="18">
        <v>18.915788243295701</v>
      </c>
      <c r="Z292" s="18">
        <v>40.817426653661101</v>
      </c>
      <c r="AA292" s="18">
        <v>0.13040709882196699</v>
      </c>
      <c r="AB292" s="18">
        <v>34.143224266720402</v>
      </c>
      <c r="AC292" s="18">
        <v>6.6742023869407197</v>
      </c>
      <c r="AD292" s="18">
        <v>2.1218453858747699</v>
      </c>
      <c r="AE292" s="18">
        <v>5.1157010661719999</v>
      </c>
      <c r="AF292" s="18">
        <v>6.5495470879303799</v>
      </c>
      <c r="AG292" s="18">
        <v>12.3719160074854</v>
      </c>
      <c r="AH292" s="18">
        <v>70.142194773190496</v>
      </c>
      <c r="AI292" s="18">
        <v>1.0059602335828199</v>
      </c>
      <c r="AJ292" s="18">
        <v>16.351355129689601</v>
      </c>
      <c r="AK292" s="18">
        <v>170.67533763265101</v>
      </c>
      <c r="AL292" s="19">
        <v>151.94749929544</v>
      </c>
    </row>
    <row r="293" spans="1:38" ht="16">
      <c r="A293" s="131"/>
      <c r="B293" s="1">
        <v>17.730496453900699</v>
      </c>
      <c r="C293" s="1">
        <v>0.70921985815602795</v>
      </c>
      <c r="D293" s="1">
        <v>9.9290780141843999</v>
      </c>
      <c r="E293" s="1">
        <v>21.631205673758899</v>
      </c>
      <c r="F293" s="1">
        <v>33.687943262411302</v>
      </c>
      <c r="G293" s="1">
        <v>4.9645390070922</v>
      </c>
      <c r="H293" s="1">
        <v>11.3475177304965</v>
      </c>
      <c r="I293" s="1">
        <v>6.3888888888888902</v>
      </c>
      <c r="L293" s="18">
        <v>22.682244782439</v>
      </c>
      <c r="M293" s="18">
        <v>0.32337517888887801</v>
      </c>
      <c r="N293" s="18">
        <v>17.4541332217822</v>
      </c>
      <c r="O293" s="18">
        <v>5.2471801593888499E-2</v>
      </c>
      <c r="P293" s="18">
        <v>17.350718884401299</v>
      </c>
      <c r="Q293" s="18">
        <v>1.2416941800055099</v>
      </c>
      <c r="R293" s="18">
        <v>11.225212425291801</v>
      </c>
      <c r="S293" s="18">
        <v>1.71389139960193</v>
      </c>
      <c r="T293" s="18">
        <v>21.204120441826699</v>
      </c>
      <c r="U293" s="18">
        <v>7.7935297228078598E-2</v>
      </c>
      <c r="V293" s="18">
        <v>0.69424574898539704</v>
      </c>
      <c r="W293" s="18">
        <v>5.9799566379553202</v>
      </c>
      <c r="X293" s="18">
        <v>40.1363780042212</v>
      </c>
      <c r="Y293" s="18">
        <v>18.915788243295701</v>
      </c>
      <c r="Z293" s="18">
        <v>40.817426653661101</v>
      </c>
      <c r="AA293" s="18">
        <v>0.13040709882196699</v>
      </c>
      <c r="AB293" s="18">
        <v>34.143224266720402</v>
      </c>
      <c r="AC293" s="18">
        <v>6.6742023869407197</v>
      </c>
      <c r="AD293" s="18">
        <v>2.1218453858747699</v>
      </c>
      <c r="AE293" s="18">
        <v>5.1157010661719999</v>
      </c>
      <c r="AF293" s="18">
        <v>6.5495470879303799</v>
      </c>
      <c r="AG293" s="18">
        <v>12.3719160074854</v>
      </c>
      <c r="AH293" s="18">
        <v>70.142194773190496</v>
      </c>
      <c r="AI293" s="18">
        <v>1.0059602335828199</v>
      </c>
      <c r="AJ293" s="18">
        <v>16.351355129689601</v>
      </c>
      <c r="AK293" s="18">
        <v>170.67533763265101</v>
      </c>
      <c r="AL293" s="19">
        <v>151.94749929544</v>
      </c>
    </row>
    <row r="294" spans="1:38" ht="16">
      <c r="A294" s="131"/>
      <c r="B294" s="1">
        <v>11.5853658536585</v>
      </c>
      <c r="C294" s="1">
        <v>1.82926829268293</v>
      </c>
      <c r="D294" s="1">
        <v>7.6219512195121997</v>
      </c>
      <c r="E294" s="1">
        <v>22.256097560975601</v>
      </c>
      <c r="F294" s="1">
        <v>34.146341463414601</v>
      </c>
      <c r="G294" s="1">
        <v>12.5</v>
      </c>
      <c r="H294" s="1">
        <v>9.7560975609756095</v>
      </c>
      <c r="I294" s="1">
        <v>0.30487804878048802</v>
      </c>
      <c r="L294" s="18">
        <v>22.682244782439</v>
      </c>
      <c r="M294" s="18">
        <v>0.32337517888887801</v>
      </c>
      <c r="N294" s="18">
        <v>17.4541332217822</v>
      </c>
      <c r="O294" s="18">
        <v>5.2471801593888499E-2</v>
      </c>
      <c r="P294" s="18">
        <v>17.350718884401299</v>
      </c>
      <c r="Q294" s="18">
        <v>1.2416941800055099</v>
      </c>
      <c r="R294" s="18">
        <v>11.225212425291801</v>
      </c>
      <c r="S294" s="18">
        <v>1.71389139960193</v>
      </c>
      <c r="T294" s="18">
        <v>21.204120441826699</v>
      </c>
      <c r="U294" s="18">
        <v>7.7935297228078598E-2</v>
      </c>
      <c r="V294" s="18">
        <v>0.69424574898539704</v>
      </c>
      <c r="W294" s="18">
        <v>5.9799566379553202</v>
      </c>
      <c r="X294" s="18">
        <v>40.1363780042212</v>
      </c>
      <c r="Y294" s="18">
        <v>18.915788243295701</v>
      </c>
      <c r="Z294" s="18">
        <v>40.817426653661101</v>
      </c>
      <c r="AA294" s="18">
        <v>0.13040709882196699</v>
      </c>
      <c r="AB294" s="18">
        <v>34.143224266720402</v>
      </c>
      <c r="AC294" s="18">
        <v>6.6742023869407197</v>
      </c>
      <c r="AD294" s="18">
        <v>2.1218453858747699</v>
      </c>
      <c r="AE294" s="18">
        <v>5.1157010661719999</v>
      </c>
      <c r="AF294" s="18">
        <v>6.5495470879303799</v>
      </c>
      <c r="AG294" s="18">
        <v>12.3719160074854</v>
      </c>
      <c r="AH294" s="18">
        <v>70.142194773190496</v>
      </c>
      <c r="AI294" s="18">
        <v>1.0059602335828199</v>
      </c>
      <c r="AJ294" s="18">
        <v>16.351355129689601</v>
      </c>
      <c r="AK294" s="18">
        <v>170.67533763265101</v>
      </c>
      <c r="AL294" s="19">
        <v>151.94749929544</v>
      </c>
    </row>
    <row r="295" spans="1:38" ht="17" thickBot="1">
      <c r="A295" s="131"/>
      <c r="B295" s="1">
        <v>20.655737704918</v>
      </c>
      <c r="C295" s="1">
        <v>2.9508196721311499</v>
      </c>
      <c r="D295" s="1">
        <v>5.5737704918032804</v>
      </c>
      <c r="E295" s="1">
        <v>19.672131147540998</v>
      </c>
      <c r="F295" s="1">
        <v>33.770491803278702</v>
      </c>
      <c r="G295" s="1">
        <v>4.9180327868852496</v>
      </c>
      <c r="H295" s="1">
        <v>12.1311475409836</v>
      </c>
      <c r="I295" s="1">
        <v>0.32786885245901598</v>
      </c>
      <c r="L295" s="21">
        <v>22.682244782439</v>
      </c>
      <c r="M295" s="21">
        <v>0.32337517888887801</v>
      </c>
      <c r="N295" s="21">
        <v>17.4541332217822</v>
      </c>
      <c r="O295" s="21">
        <v>5.2471801593888499E-2</v>
      </c>
      <c r="P295" s="21">
        <v>17.350718884401299</v>
      </c>
      <c r="Q295" s="21">
        <v>1.2416941800055099</v>
      </c>
      <c r="R295" s="21">
        <v>11.225212425291801</v>
      </c>
      <c r="S295" s="21">
        <v>1.71389139960193</v>
      </c>
      <c r="T295" s="21">
        <v>21.204120441826699</v>
      </c>
      <c r="U295" s="21">
        <v>7.7935297228078598E-2</v>
      </c>
      <c r="V295" s="21">
        <v>0.69424574898539704</v>
      </c>
      <c r="W295" s="21">
        <v>5.9799566379553202</v>
      </c>
      <c r="X295" s="21">
        <v>40.1363780042212</v>
      </c>
      <c r="Y295" s="21">
        <v>18.915788243295701</v>
      </c>
      <c r="Z295" s="21">
        <v>40.817426653661101</v>
      </c>
      <c r="AA295" s="21">
        <v>0.13040709882196699</v>
      </c>
      <c r="AB295" s="21">
        <v>34.143224266720402</v>
      </c>
      <c r="AC295" s="21">
        <v>6.6742023869407197</v>
      </c>
      <c r="AD295" s="21">
        <v>2.1218453858747699</v>
      </c>
      <c r="AE295" s="21">
        <v>5.1157010661719999</v>
      </c>
      <c r="AF295" s="21">
        <v>6.5495470879303799</v>
      </c>
      <c r="AG295" s="21">
        <v>12.3719160074854</v>
      </c>
      <c r="AH295" s="21">
        <v>70.142194773190496</v>
      </c>
      <c r="AI295" s="21">
        <v>1.0059602335828199</v>
      </c>
      <c r="AJ295" s="21">
        <v>16.351355129689601</v>
      </c>
      <c r="AK295" s="21">
        <v>170.67533763265101</v>
      </c>
      <c r="AL295" s="22">
        <v>151.94749929544</v>
      </c>
    </row>
    <row r="296" spans="1:38">
      <c r="A296" s="23" t="s">
        <v>38</v>
      </c>
      <c r="B296" s="24">
        <f t="shared" ref="B296:I296" si="44">AVERAGE(B287:B295)</f>
        <v>19.220511673190298</v>
      </c>
      <c r="C296" s="24">
        <f t="shared" si="44"/>
        <v>1.3719469125359098</v>
      </c>
      <c r="D296" s="24">
        <f t="shared" si="44"/>
        <v>9.8094918376644351</v>
      </c>
      <c r="E296" s="24">
        <f t="shared" si="44"/>
        <v>19.167981476792242</v>
      </c>
      <c r="F296" s="24">
        <f t="shared" si="44"/>
        <v>30.815746454897344</v>
      </c>
      <c r="G296" s="24">
        <f t="shared" si="44"/>
        <v>6.3472904103424916</v>
      </c>
      <c r="H296" s="24">
        <f t="shared" si="44"/>
        <v>11.663952282939821</v>
      </c>
      <c r="I296" s="24">
        <f t="shared" si="44"/>
        <v>3.5246079826018613</v>
      </c>
    </row>
    <row r="297" spans="1:38">
      <c r="A297" s="2" t="s">
        <v>39</v>
      </c>
      <c r="B297" s="24">
        <f t="shared" ref="B297:I297" si="45">STDEV(B287:B295)</f>
        <v>3.4877449551042798</v>
      </c>
      <c r="C297" s="24">
        <f t="shared" si="45"/>
        <v>0.90800297025340826</v>
      </c>
      <c r="D297" s="24">
        <f t="shared" si="45"/>
        <v>2.6504958157150442</v>
      </c>
      <c r="E297" s="24">
        <f t="shared" si="45"/>
        <v>3.6106195872167857</v>
      </c>
      <c r="F297" s="24">
        <f t="shared" si="45"/>
        <v>2.829647567905107</v>
      </c>
      <c r="G297" s="24">
        <f t="shared" si="45"/>
        <v>2.3746846543737514</v>
      </c>
      <c r="H297" s="24">
        <f t="shared" si="45"/>
        <v>2.2394102218578533</v>
      </c>
      <c r="I297" s="24">
        <f t="shared" si="45"/>
        <v>3.404516236045406</v>
      </c>
    </row>
    <row r="298" spans="1:38" ht="14" thickBot="1"/>
    <row r="299" spans="1:38" ht="16">
      <c r="A299" s="131" t="s">
        <v>97</v>
      </c>
      <c r="B299" s="1">
        <v>26.256983240223501</v>
      </c>
      <c r="C299" s="1">
        <v>2.7932960893854699</v>
      </c>
      <c r="D299" s="1">
        <v>7.5418994413407798</v>
      </c>
      <c r="E299" s="1">
        <v>18.715083798882699</v>
      </c>
      <c r="F299" s="1">
        <v>22.346368715083798</v>
      </c>
      <c r="G299" s="1">
        <v>10.893854748603401</v>
      </c>
      <c r="H299" s="1">
        <v>8.3798882681564208</v>
      </c>
      <c r="I299" s="1">
        <v>3.0726256983240199</v>
      </c>
      <c r="L299" s="26">
        <v>20.510566183479799</v>
      </c>
      <c r="M299" s="26">
        <v>0.21807606771811699</v>
      </c>
      <c r="N299" s="26">
        <v>19.780666615438999</v>
      </c>
      <c r="O299" s="26">
        <v>6.6883901575744198E-2</v>
      </c>
      <c r="P299" s="26">
        <v>19.693612345343301</v>
      </c>
      <c r="Q299" s="26">
        <v>0.94999019187246903</v>
      </c>
      <c r="R299" s="26">
        <v>14.335683972195699</v>
      </c>
      <c r="S299" s="26">
        <v>3.0195843124830501</v>
      </c>
      <c r="T299" s="26">
        <v>18.775604030030799</v>
      </c>
      <c r="U299" s="26">
        <v>0.111423963886736</v>
      </c>
      <c r="V299" s="26">
        <v>0.46673251758220302</v>
      </c>
      <c r="W299" s="26">
        <v>2.0711758983929802</v>
      </c>
      <c r="X299" s="26">
        <v>40.291232798918799</v>
      </c>
      <c r="Y299" s="26">
        <v>20.8616786049339</v>
      </c>
      <c r="Z299" s="26">
        <v>38.668780730684801</v>
      </c>
      <c r="AA299" s="26">
        <v>0.17830786546248001</v>
      </c>
      <c r="AB299" s="26">
        <v>36.130872314709599</v>
      </c>
      <c r="AC299" s="26">
        <v>2.5379084159751799</v>
      </c>
      <c r="AD299" s="26">
        <v>1.9313514296682599</v>
      </c>
      <c r="AE299" s="26">
        <v>14.236476023831001</v>
      </c>
      <c r="AF299" s="26">
        <v>4.7475687010730603</v>
      </c>
      <c r="AG299" s="26">
        <v>6.2179432951787303</v>
      </c>
      <c r="AH299" s="26">
        <v>94.052347871530401</v>
      </c>
      <c r="AI299" s="26">
        <v>1.00442043179124</v>
      </c>
      <c r="AJ299" s="26">
        <v>6.5631974115006901</v>
      </c>
      <c r="AK299" s="26">
        <v>148.454933585167</v>
      </c>
      <c r="AL299" s="28">
        <v>115.36861297504601</v>
      </c>
    </row>
    <row r="300" spans="1:38" ht="16">
      <c r="A300" s="131"/>
      <c r="B300" s="1">
        <v>19.252873563218401</v>
      </c>
      <c r="C300" s="1">
        <v>5.7471264367816097</v>
      </c>
      <c r="D300" s="1">
        <v>10.3448275862069</v>
      </c>
      <c r="E300" s="1">
        <v>15.517241379310301</v>
      </c>
      <c r="F300" s="1">
        <v>23.275862068965498</v>
      </c>
      <c r="G300" s="1">
        <v>14.6551724137931</v>
      </c>
      <c r="H300" s="1">
        <v>8.0459770114942497</v>
      </c>
      <c r="I300" s="1">
        <v>3.1609195402298802</v>
      </c>
      <c r="L300" s="18">
        <v>20.510566183479799</v>
      </c>
      <c r="M300" s="18">
        <v>0.21807606771811699</v>
      </c>
      <c r="N300" s="18">
        <v>19.780666615438999</v>
      </c>
      <c r="O300" s="18">
        <v>6.6883901575744198E-2</v>
      </c>
      <c r="P300" s="18">
        <v>19.693612345343301</v>
      </c>
      <c r="Q300" s="18">
        <v>0.94999019187246903</v>
      </c>
      <c r="R300" s="18">
        <v>14.335683972195699</v>
      </c>
      <c r="S300" s="18">
        <v>3.0195843124830501</v>
      </c>
      <c r="T300" s="18">
        <v>18.775604030030799</v>
      </c>
      <c r="U300" s="18">
        <v>0.111423963886736</v>
      </c>
      <c r="V300" s="18">
        <v>0.46673251758220302</v>
      </c>
      <c r="W300" s="18">
        <v>2.0711758983929802</v>
      </c>
      <c r="X300" s="18">
        <v>40.291232798918799</v>
      </c>
      <c r="Y300" s="18">
        <v>20.8616786049339</v>
      </c>
      <c r="Z300" s="18">
        <v>38.668780730684801</v>
      </c>
      <c r="AA300" s="18">
        <v>0.17830786546248001</v>
      </c>
      <c r="AB300" s="18">
        <v>36.130872314709599</v>
      </c>
      <c r="AC300" s="18">
        <v>2.5379084159751799</v>
      </c>
      <c r="AD300" s="18">
        <v>1.9313514296682599</v>
      </c>
      <c r="AE300" s="18">
        <v>14.236476023831001</v>
      </c>
      <c r="AF300" s="18">
        <v>4.7475687010730603</v>
      </c>
      <c r="AG300" s="18">
        <v>6.2179432951787303</v>
      </c>
      <c r="AH300" s="18">
        <v>94.052347871530401</v>
      </c>
      <c r="AI300" s="18">
        <v>1.00442043179124</v>
      </c>
      <c r="AJ300" s="18">
        <v>6.5631974115006901</v>
      </c>
      <c r="AK300" s="18">
        <v>148.454933585167</v>
      </c>
      <c r="AL300" s="19">
        <v>115.36861297504601</v>
      </c>
    </row>
    <row r="301" spans="1:38" ht="16">
      <c r="A301" s="131"/>
      <c r="B301" s="1">
        <v>21.543408360128598</v>
      </c>
      <c r="C301" s="1">
        <v>6.7524115755627001</v>
      </c>
      <c r="D301" s="1">
        <v>10.6109324758842</v>
      </c>
      <c r="E301" s="1">
        <v>13.183279742765301</v>
      </c>
      <c r="F301" s="1">
        <v>25.08038585209</v>
      </c>
      <c r="G301" s="1">
        <v>13.183279742765301</v>
      </c>
      <c r="H301" s="1">
        <v>7.7170418006430896</v>
      </c>
      <c r="I301" s="1">
        <v>1.92926045016077</v>
      </c>
      <c r="L301" s="18">
        <v>20.510566183479799</v>
      </c>
      <c r="M301" s="18">
        <v>0.21807606771811699</v>
      </c>
      <c r="N301" s="18">
        <v>19.780666615438999</v>
      </c>
      <c r="O301" s="18">
        <v>6.6883901575744198E-2</v>
      </c>
      <c r="P301" s="18">
        <v>19.693612345343301</v>
      </c>
      <c r="Q301" s="18">
        <v>0.94999019187246903</v>
      </c>
      <c r="R301" s="18">
        <v>14.335683972195699</v>
      </c>
      <c r="S301" s="18">
        <v>3.0195843124830501</v>
      </c>
      <c r="T301" s="18">
        <v>18.775604030030799</v>
      </c>
      <c r="U301" s="18">
        <v>0.111423963886736</v>
      </c>
      <c r="V301" s="18">
        <v>0.46673251758220302</v>
      </c>
      <c r="W301" s="18">
        <v>2.0711758983929802</v>
      </c>
      <c r="X301" s="18">
        <v>40.291232798918799</v>
      </c>
      <c r="Y301" s="18">
        <v>20.8616786049339</v>
      </c>
      <c r="Z301" s="18">
        <v>38.668780730684801</v>
      </c>
      <c r="AA301" s="18">
        <v>0.17830786546248001</v>
      </c>
      <c r="AB301" s="18">
        <v>36.130872314709599</v>
      </c>
      <c r="AC301" s="18">
        <v>2.5379084159751799</v>
      </c>
      <c r="AD301" s="18">
        <v>1.9313514296682599</v>
      </c>
      <c r="AE301" s="18">
        <v>14.236476023831001</v>
      </c>
      <c r="AF301" s="18">
        <v>4.7475687010730603</v>
      </c>
      <c r="AG301" s="18">
        <v>6.2179432951787303</v>
      </c>
      <c r="AH301" s="18">
        <v>94.052347871530401</v>
      </c>
      <c r="AI301" s="18">
        <v>1.00442043179124</v>
      </c>
      <c r="AJ301" s="18">
        <v>6.5631974115006901</v>
      </c>
      <c r="AK301" s="18">
        <v>148.454933585167</v>
      </c>
      <c r="AL301" s="19">
        <v>115.36861297504601</v>
      </c>
    </row>
    <row r="302" spans="1:38" ht="16">
      <c r="A302" s="131"/>
      <c r="B302" s="1">
        <v>21.1143695014663</v>
      </c>
      <c r="C302" s="1">
        <v>8.5043988269794699</v>
      </c>
      <c r="D302" s="1">
        <v>7.6246334310850399</v>
      </c>
      <c r="E302" s="1">
        <v>18.768328445747802</v>
      </c>
      <c r="F302" s="1">
        <v>24.046920821114401</v>
      </c>
      <c r="G302" s="1">
        <v>9.9706744868035209</v>
      </c>
      <c r="H302" s="1">
        <v>7.3313782991202396</v>
      </c>
      <c r="I302" s="1">
        <v>2.6392961876832799</v>
      </c>
      <c r="L302" s="18">
        <v>20.510566183479799</v>
      </c>
      <c r="M302" s="18">
        <v>0.21807606771811699</v>
      </c>
      <c r="N302" s="18">
        <v>19.780666615438999</v>
      </c>
      <c r="O302" s="18">
        <v>6.6883901575744198E-2</v>
      </c>
      <c r="P302" s="18">
        <v>19.693612345343301</v>
      </c>
      <c r="Q302" s="18">
        <v>0.94999019187246903</v>
      </c>
      <c r="R302" s="18">
        <v>14.335683972195699</v>
      </c>
      <c r="S302" s="18">
        <v>3.0195843124830501</v>
      </c>
      <c r="T302" s="18">
        <v>18.775604030030799</v>
      </c>
      <c r="U302" s="18">
        <v>0.111423963886736</v>
      </c>
      <c r="V302" s="18">
        <v>0.46673251758220302</v>
      </c>
      <c r="W302" s="18">
        <v>2.0711758983929802</v>
      </c>
      <c r="X302" s="18">
        <v>40.291232798918799</v>
      </c>
      <c r="Y302" s="18">
        <v>20.8616786049339</v>
      </c>
      <c r="Z302" s="18">
        <v>38.668780730684801</v>
      </c>
      <c r="AA302" s="18">
        <v>0.17830786546248001</v>
      </c>
      <c r="AB302" s="18">
        <v>36.130872314709599</v>
      </c>
      <c r="AC302" s="18">
        <v>2.5379084159751799</v>
      </c>
      <c r="AD302" s="18">
        <v>1.9313514296682599</v>
      </c>
      <c r="AE302" s="18">
        <v>14.236476023831001</v>
      </c>
      <c r="AF302" s="18">
        <v>4.7475687010730603</v>
      </c>
      <c r="AG302" s="18">
        <v>6.2179432951787303</v>
      </c>
      <c r="AH302" s="18">
        <v>94.052347871530401</v>
      </c>
      <c r="AI302" s="18">
        <v>1.00442043179124</v>
      </c>
      <c r="AJ302" s="18">
        <v>6.5631974115006901</v>
      </c>
      <c r="AK302" s="18">
        <v>148.454933585167</v>
      </c>
      <c r="AL302" s="19">
        <v>115.36861297504601</v>
      </c>
    </row>
    <row r="303" spans="1:38" ht="16">
      <c r="A303" s="131"/>
      <c r="B303" s="1">
        <v>20.062695924764899</v>
      </c>
      <c r="C303" s="1">
        <v>10.3448275862069</v>
      </c>
      <c r="D303" s="1">
        <v>7.2100313479623797</v>
      </c>
      <c r="E303" s="1">
        <v>14.4200626959248</v>
      </c>
      <c r="F303" s="1">
        <v>25.705329153605</v>
      </c>
      <c r="G303" s="1">
        <v>13.4796238244514</v>
      </c>
      <c r="H303" s="1">
        <v>6.8965517241379297</v>
      </c>
      <c r="I303" s="1">
        <v>1.8808777429467101</v>
      </c>
      <c r="L303" s="18">
        <v>20.510566183479799</v>
      </c>
      <c r="M303" s="18">
        <v>0.21807606771811699</v>
      </c>
      <c r="N303" s="18">
        <v>19.780666615438999</v>
      </c>
      <c r="O303" s="18">
        <v>6.6883901575744198E-2</v>
      </c>
      <c r="P303" s="18">
        <v>19.693612345343301</v>
      </c>
      <c r="Q303" s="18">
        <v>0.94999019187246903</v>
      </c>
      <c r="R303" s="18">
        <v>14.335683972195699</v>
      </c>
      <c r="S303" s="18">
        <v>3.0195843124830501</v>
      </c>
      <c r="T303" s="18">
        <v>18.775604030030799</v>
      </c>
      <c r="U303" s="18">
        <v>0.111423963886736</v>
      </c>
      <c r="V303" s="18">
        <v>0.46673251758220302</v>
      </c>
      <c r="W303" s="18">
        <v>2.0711758983929802</v>
      </c>
      <c r="X303" s="18">
        <v>40.291232798918799</v>
      </c>
      <c r="Y303" s="18">
        <v>20.8616786049339</v>
      </c>
      <c r="Z303" s="18">
        <v>38.668780730684801</v>
      </c>
      <c r="AA303" s="18">
        <v>0.17830786546248001</v>
      </c>
      <c r="AB303" s="18">
        <v>36.130872314709599</v>
      </c>
      <c r="AC303" s="18">
        <v>2.5379084159751799</v>
      </c>
      <c r="AD303" s="18">
        <v>1.9313514296682599</v>
      </c>
      <c r="AE303" s="18">
        <v>14.236476023831001</v>
      </c>
      <c r="AF303" s="18">
        <v>4.7475687010730603</v>
      </c>
      <c r="AG303" s="18">
        <v>6.2179432951787303</v>
      </c>
      <c r="AH303" s="18">
        <v>94.052347871530401</v>
      </c>
      <c r="AI303" s="18">
        <v>1.00442043179124</v>
      </c>
      <c r="AJ303" s="18">
        <v>6.5631974115006901</v>
      </c>
      <c r="AK303" s="18">
        <v>148.454933585167</v>
      </c>
      <c r="AL303" s="19">
        <v>115.36861297504601</v>
      </c>
    </row>
    <row r="304" spans="1:38" ht="16">
      <c r="A304" s="131"/>
      <c r="B304" s="1">
        <v>21.1480362537764</v>
      </c>
      <c r="C304" s="1">
        <v>4.5317220543806602</v>
      </c>
      <c r="D304" s="1">
        <v>9.6676737160120805</v>
      </c>
      <c r="E304" s="1">
        <v>15.709969788519601</v>
      </c>
      <c r="F304" s="1">
        <v>29.0030211480363</v>
      </c>
      <c r="G304" s="1">
        <v>9.9697885196374596</v>
      </c>
      <c r="H304" s="1">
        <v>7.5528700906344399</v>
      </c>
      <c r="I304" s="1">
        <v>2.4169184290030201</v>
      </c>
      <c r="L304" s="18">
        <v>20.510566183479799</v>
      </c>
      <c r="M304" s="18">
        <v>0.21807606771811699</v>
      </c>
      <c r="N304" s="18">
        <v>19.780666615438999</v>
      </c>
      <c r="O304" s="18">
        <v>6.6883901575744198E-2</v>
      </c>
      <c r="P304" s="18">
        <v>19.693612345343301</v>
      </c>
      <c r="Q304" s="18">
        <v>0.94999019187246903</v>
      </c>
      <c r="R304" s="18">
        <v>14.335683972195699</v>
      </c>
      <c r="S304" s="18">
        <v>3.0195843124830501</v>
      </c>
      <c r="T304" s="18">
        <v>18.775604030030799</v>
      </c>
      <c r="U304" s="18">
        <v>0.111423963886736</v>
      </c>
      <c r="V304" s="18">
        <v>0.46673251758220302</v>
      </c>
      <c r="W304" s="18">
        <v>2.0711758983929802</v>
      </c>
      <c r="X304" s="18">
        <v>40.291232798918799</v>
      </c>
      <c r="Y304" s="18">
        <v>20.8616786049339</v>
      </c>
      <c r="Z304" s="18">
        <v>38.668780730684801</v>
      </c>
      <c r="AA304" s="18">
        <v>0.17830786546248001</v>
      </c>
      <c r="AB304" s="18">
        <v>36.130872314709599</v>
      </c>
      <c r="AC304" s="18">
        <v>2.5379084159751799</v>
      </c>
      <c r="AD304" s="18">
        <v>1.9313514296682599</v>
      </c>
      <c r="AE304" s="18">
        <v>14.236476023831001</v>
      </c>
      <c r="AF304" s="18">
        <v>4.7475687010730603</v>
      </c>
      <c r="AG304" s="18">
        <v>6.2179432951787303</v>
      </c>
      <c r="AH304" s="18">
        <v>94.052347871530401</v>
      </c>
      <c r="AI304" s="18">
        <v>1.00442043179124</v>
      </c>
      <c r="AJ304" s="18">
        <v>6.5631974115006901</v>
      </c>
      <c r="AK304" s="18">
        <v>148.454933585167</v>
      </c>
      <c r="AL304" s="19">
        <v>115.36861297504601</v>
      </c>
    </row>
    <row r="305" spans="1:38" ht="16">
      <c r="A305" s="131"/>
      <c r="B305" s="1">
        <v>22.554347826087</v>
      </c>
      <c r="C305" s="1">
        <v>6.5217391304347796</v>
      </c>
      <c r="D305" s="1">
        <v>4.8913043478260896</v>
      </c>
      <c r="E305" s="1">
        <v>22.826086956521699</v>
      </c>
      <c r="F305" s="1">
        <v>22.010869565217401</v>
      </c>
      <c r="G305" s="1">
        <v>10.5978260869565</v>
      </c>
      <c r="H305" s="1">
        <v>8.4239130434782599</v>
      </c>
      <c r="I305" s="1">
        <v>2.1739130434782599</v>
      </c>
      <c r="L305" s="18">
        <v>20.510566183479799</v>
      </c>
      <c r="M305" s="18">
        <v>0.21807606771811699</v>
      </c>
      <c r="N305" s="18">
        <v>19.780666615438999</v>
      </c>
      <c r="O305" s="18">
        <v>6.6883901575744198E-2</v>
      </c>
      <c r="P305" s="18">
        <v>19.693612345343301</v>
      </c>
      <c r="Q305" s="18">
        <v>0.94999019187246903</v>
      </c>
      <c r="R305" s="18">
        <v>14.335683972195699</v>
      </c>
      <c r="S305" s="18">
        <v>3.0195843124830501</v>
      </c>
      <c r="T305" s="18">
        <v>18.775604030030799</v>
      </c>
      <c r="U305" s="18">
        <v>0.111423963886736</v>
      </c>
      <c r="V305" s="18">
        <v>0.46673251758220302</v>
      </c>
      <c r="W305" s="18">
        <v>2.0711758983929802</v>
      </c>
      <c r="X305" s="18">
        <v>40.291232798918799</v>
      </c>
      <c r="Y305" s="18">
        <v>20.8616786049339</v>
      </c>
      <c r="Z305" s="18">
        <v>38.668780730684801</v>
      </c>
      <c r="AA305" s="18">
        <v>0.17830786546248001</v>
      </c>
      <c r="AB305" s="18">
        <v>36.130872314709599</v>
      </c>
      <c r="AC305" s="18">
        <v>2.5379084159751799</v>
      </c>
      <c r="AD305" s="18">
        <v>1.9313514296682599</v>
      </c>
      <c r="AE305" s="18">
        <v>14.236476023831001</v>
      </c>
      <c r="AF305" s="18">
        <v>4.7475687010730603</v>
      </c>
      <c r="AG305" s="18">
        <v>6.2179432951787303</v>
      </c>
      <c r="AH305" s="18">
        <v>94.052347871530401</v>
      </c>
      <c r="AI305" s="18">
        <v>1.00442043179124</v>
      </c>
      <c r="AJ305" s="18">
        <v>6.5631974115006901</v>
      </c>
      <c r="AK305" s="18">
        <v>148.454933585167</v>
      </c>
      <c r="AL305" s="19">
        <v>115.36861297504601</v>
      </c>
    </row>
    <row r="306" spans="1:38" ht="16">
      <c r="A306" s="131"/>
      <c r="B306" s="1">
        <v>22.133333333333301</v>
      </c>
      <c r="C306" s="1">
        <v>5.06666666666667</v>
      </c>
      <c r="D306" s="1">
        <v>5.06666666666667</v>
      </c>
      <c r="E306" s="1">
        <v>25.6</v>
      </c>
      <c r="F306" s="1">
        <v>25.6</v>
      </c>
      <c r="G306" s="1">
        <v>8.2666666666666693</v>
      </c>
      <c r="H306" s="1">
        <v>7.2</v>
      </c>
      <c r="I306" s="1">
        <v>1.06666666666667</v>
      </c>
      <c r="L306" s="18">
        <v>20.510566183479799</v>
      </c>
      <c r="M306" s="18">
        <v>0.21807606771811699</v>
      </c>
      <c r="N306" s="18">
        <v>19.780666615438999</v>
      </c>
      <c r="O306" s="18">
        <v>6.6883901575744198E-2</v>
      </c>
      <c r="P306" s="18">
        <v>19.693612345343301</v>
      </c>
      <c r="Q306" s="18">
        <v>0.94999019187246903</v>
      </c>
      <c r="R306" s="18">
        <v>14.335683972195699</v>
      </c>
      <c r="S306" s="18">
        <v>3.0195843124830501</v>
      </c>
      <c r="T306" s="18">
        <v>18.775604030030799</v>
      </c>
      <c r="U306" s="18">
        <v>0.111423963886736</v>
      </c>
      <c r="V306" s="18">
        <v>0.46673251758220302</v>
      </c>
      <c r="W306" s="18">
        <v>2.0711758983929802</v>
      </c>
      <c r="X306" s="18">
        <v>40.291232798918799</v>
      </c>
      <c r="Y306" s="18">
        <v>20.8616786049339</v>
      </c>
      <c r="Z306" s="18">
        <v>38.668780730684801</v>
      </c>
      <c r="AA306" s="18">
        <v>0.17830786546248001</v>
      </c>
      <c r="AB306" s="18">
        <v>36.130872314709599</v>
      </c>
      <c r="AC306" s="18">
        <v>2.5379084159751799</v>
      </c>
      <c r="AD306" s="18">
        <v>1.9313514296682599</v>
      </c>
      <c r="AE306" s="18">
        <v>14.236476023831001</v>
      </c>
      <c r="AF306" s="18">
        <v>4.7475687010730603</v>
      </c>
      <c r="AG306" s="18">
        <v>6.2179432951787303</v>
      </c>
      <c r="AH306" s="18">
        <v>94.052347871530401</v>
      </c>
      <c r="AI306" s="18">
        <v>1.00442043179124</v>
      </c>
      <c r="AJ306" s="18">
        <v>6.5631974115006901</v>
      </c>
      <c r="AK306" s="18">
        <v>148.454933585167</v>
      </c>
      <c r="AL306" s="19">
        <v>115.36861297504601</v>
      </c>
    </row>
    <row r="307" spans="1:38" ht="17" thickBot="1">
      <c r="A307" s="131"/>
      <c r="B307" s="1">
        <v>25.3086419753086</v>
      </c>
      <c r="C307" s="1">
        <v>15.7407407407407</v>
      </c>
      <c r="D307" s="1">
        <v>7.0987654320987703</v>
      </c>
      <c r="E307" s="1">
        <v>15.1234567901235</v>
      </c>
      <c r="F307" s="1">
        <v>21.604938271604901</v>
      </c>
      <c r="G307" s="1">
        <v>5.2469135802469102</v>
      </c>
      <c r="H307" s="1">
        <v>7.0987654320987703</v>
      </c>
      <c r="I307" s="1">
        <v>2.7777777777777799</v>
      </c>
      <c r="L307" s="21">
        <v>20.510566183479799</v>
      </c>
      <c r="M307" s="21">
        <v>0.21807606771811699</v>
      </c>
      <c r="N307" s="21">
        <v>19.780666615438999</v>
      </c>
      <c r="O307" s="21">
        <v>6.6883901575744198E-2</v>
      </c>
      <c r="P307" s="21">
        <v>19.693612345343301</v>
      </c>
      <c r="Q307" s="21">
        <v>0.94999019187246903</v>
      </c>
      <c r="R307" s="21">
        <v>14.335683972195699</v>
      </c>
      <c r="S307" s="21">
        <v>3.0195843124830501</v>
      </c>
      <c r="T307" s="21">
        <v>18.775604030030799</v>
      </c>
      <c r="U307" s="21">
        <v>0.111423963886736</v>
      </c>
      <c r="V307" s="21">
        <v>0.46673251758220302</v>
      </c>
      <c r="W307" s="21">
        <v>2.0711758983929802</v>
      </c>
      <c r="X307" s="21">
        <v>40.291232798918799</v>
      </c>
      <c r="Y307" s="21">
        <v>20.8616786049339</v>
      </c>
      <c r="Z307" s="21">
        <v>38.668780730684801</v>
      </c>
      <c r="AA307" s="21">
        <v>0.17830786546248001</v>
      </c>
      <c r="AB307" s="21">
        <v>36.130872314709599</v>
      </c>
      <c r="AC307" s="21">
        <v>2.5379084159751799</v>
      </c>
      <c r="AD307" s="21">
        <v>1.9313514296682599</v>
      </c>
      <c r="AE307" s="21">
        <v>14.236476023831001</v>
      </c>
      <c r="AF307" s="21">
        <v>4.7475687010730603</v>
      </c>
      <c r="AG307" s="21">
        <v>6.2179432951787303</v>
      </c>
      <c r="AH307" s="21">
        <v>94.052347871530401</v>
      </c>
      <c r="AI307" s="21">
        <v>1.00442043179124</v>
      </c>
      <c r="AJ307" s="21">
        <v>6.5631974115006901</v>
      </c>
      <c r="AK307" s="21">
        <v>148.454933585167</v>
      </c>
      <c r="AL307" s="22">
        <v>115.36861297504601</v>
      </c>
    </row>
    <row r="308" spans="1:38">
      <c r="A308" s="23" t="s">
        <v>38</v>
      </c>
      <c r="B308" s="24">
        <f t="shared" ref="B308:I308" si="46">AVERAGE(B299:B307)</f>
        <v>22.152743330923002</v>
      </c>
      <c r="C308" s="24">
        <f t="shared" si="46"/>
        <v>7.3336587896821079</v>
      </c>
      <c r="D308" s="24">
        <f t="shared" si="46"/>
        <v>7.7840816050092103</v>
      </c>
      <c r="E308" s="24">
        <f t="shared" si="46"/>
        <v>17.762612177532855</v>
      </c>
      <c r="F308" s="24">
        <f t="shared" si="46"/>
        <v>24.297077288413035</v>
      </c>
      <c r="G308" s="24">
        <f t="shared" si="46"/>
        <v>10.695977785547139</v>
      </c>
      <c r="H308" s="24">
        <f t="shared" si="46"/>
        <v>7.6273761855292674</v>
      </c>
      <c r="I308" s="24">
        <f t="shared" si="46"/>
        <v>2.3464728373633768</v>
      </c>
    </row>
    <row r="309" spans="1:38">
      <c r="A309" s="2" t="s">
        <v>39</v>
      </c>
      <c r="B309" s="24">
        <f t="shared" ref="B309:I309" si="47">STDEV(B299:B307)</f>
        <v>2.2968084612704867</v>
      </c>
      <c r="C309" s="24">
        <f t="shared" si="47"/>
        <v>3.8444105474115786</v>
      </c>
      <c r="D309" s="24">
        <f t="shared" si="47"/>
        <v>2.0836325596436556</v>
      </c>
      <c r="E309" s="24">
        <f t="shared" si="47"/>
        <v>4.1434464317390942</v>
      </c>
      <c r="F309" s="24">
        <f t="shared" si="47"/>
        <v>2.3405485944561208</v>
      </c>
      <c r="G309" s="24">
        <f t="shared" si="47"/>
        <v>2.8789459095291332</v>
      </c>
      <c r="H309" s="24">
        <f t="shared" si="47"/>
        <v>0.55603080035038832</v>
      </c>
      <c r="I309" s="24">
        <f t="shared" si="47"/>
        <v>0.66387867319550065</v>
      </c>
    </row>
    <row r="310" spans="1:38" ht="14" thickBot="1"/>
    <row r="311" spans="1:38" ht="16">
      <c r="A311" s="131" t="s">
        <v>98</v>
      </c>
      <c r="B311" s="1">
        <v>21.428571428571399</v>
      </c>
      <c r="C311" s="1">
        <v>9.3406593406593394</v>
      </c>
      <c r="D311" s="1">
        <v>7.4175824175824197</v>
      </c>
      <c r="E311" s="1">
        <v>14.560439560439599</v>
      </c>
      <c r="F311" s="1">
        <v>25.274725274725299</v>
      </c>
      <c r="G311" s="1">
        <v>10.439560439560401</v>
      </c>
      <c r="H311" s="1">
        <v>11.2637362637363</v>
      </c>
      <c r="I311" s="1">
        <v>0.27472527472527503</v>
      </c>
      <c r="L311" s="75">
        <v>22.1470324690154</v>
      </c>
      <c r="M311" s="75">
        <v>0.27738310111722703</v>
      </c>
      <c r="N311" s="75">
        <v>17.881174891552</v>
      </c>
      <c r="O311" s="75">
        <v>7.3031010417531794E-2</v>
      </c>
      <c r="P311" s="75">
        <v>18.725094365479599</v>
      </c>
      <c r="Q311" s="75">
        <v>1.28756031171145</v>
      </c>
      <c r="R311" s="75">
        <v>12.5899475256138</v>
      </c>
      <c r="S311" s="75">
        <v>2.3302729735651599</v>
      </c>
      <c r="T311" s="75">
        <v>21.038217666078101</v>
      </c>
      <c r="U311" s="75">
        <v>0.10069229127394</v>
      </c>
      <c r="V311" s="75">
        <v>0.480574734794672</v>
      </c>
      <c r="W311" s="75">
        <v>3.0690186593811299</v>
      </c>
      <c r="X311" s="75">
        <v>40.0282073605674</v>
      </c>
      <c r="Y311" s="75">
        <v>20.290037778308299</v>
      </c>
      <c r="Z311" s="75">
        <v>39.508031559432901</v>
      </c>
      <c r="AA311" s="75">
        <v>0.17372330169147199</v>
      </c>
      <c r="AB311" s="75">
        <v>35.9584381652571</v>
      </c>
      <c r="AC311" s="75">
        <v>3.54959339417581</v>
      </c>
      <c r="AD311" s="75">
        <v>1.9728010266871401</v>
      </c>
      <c r="AE311" s="75">
        <v>10.130297803759101</v>
      </c>
      <c r="AF311" s="75">
        <v>5.4027779871437298</v>
      </c>
      <c r="AG311" s="75">
        <v>9.0282202577713697</v>
      </c>
      <c r="AH311" s="75">
        <v>79.842760354949306</v>
      </c>
      <c r="AI311" s="75">
        <v>0.95493109634291495</v>
      </c>
      <c r="AJ311" s="75">
        <v>8.9844855693102996</v>
      </c>
      <c r="AK311" s="75">
        <v>157.43060804480399</v>
      </c>
      <c r="AL311" s="76">
        <v>129.34621276533099</v>
      </c>
    </row>
    <row r="312" spans="1:38" ht="16">
      <c r="A312" s="131"/>
      <c r="B312" s="1">
        <v>21.474358974358999</v>
      </c>
      <c r="C312" s="1">
        <v>10.2564102564103</v>
      </c>
      <c r="D312" s="1">
        <v>4.1666666666666696</v>
      </c>
      <c r="E312" s="1">
        <v>14.4230769230769</v>
      </c>
      <c r="F312" s="1">
        <v>26.602564102564099</v>
      </c>
      <c r="G312" s="1">
        <v>11.538461538461499</v>
      </c>
      <c r="H312" s="1">
        <v>11.217948717948699</v>
      </c>
      <c r="I312" s="1">
        <v>0.32051282051281998</v>
      </c>
      <c r="L312" s="77">
        <v>22.1470324690154</v>
      </c>
      <c r="M312" s="77">
        <v>0.27738310111722703</v>
      </c>
      <c r="N312" s="77">
        <v>17.881174891552</v>
      </c>
      <c r="O312" s="77">
        <v>7.3031010417531794E-2</v>
      </c>
      <c r="P312" s="77">
        <v>18.725094365479599</v>
      </c>
      <c r="Q312" s="77">
        <v>1.28756031171145</v>
      </c>
      <c r="R312" s="77">
        <v>12.5899475256138</v>
      </c>
      <c r="S312" s="77">
        <v>2.3302729735651599</v>
      </c>
      <c r="T312" s="77">
        <v>21.038217666078101</v>
      </c>
      <c r="U312" s="77">
        <v>0.10069229127394</v>
      </c>
      <c r="V312" s="77">
        <v>0.480574734794672</v>
      </c>
      <c r="W312" s="77">
        <v>3.0690186593811299</v>
      </c>
      <c r="X312" s="77">
        <v>40.0282073605674</v>
      </c>
      <c r="Y312" s="77">
        <v>20.290037778308299</v>
      </c>
      <c r="Z312" s="77">
        <v>39.508031559432901</v>
      </c>
      <c r="AA312" s="77">
        <v>0.17372330169147199</v>
      </c>
      <c r="AB312" s="77">
        <v>35.9584381652571</v>
      </c>
      <c r="AC312" s="77">
        <v>3.54959339417581</v>
      </c>
      <c r="AD312" s="77">
        <v>1.9728010266871401</v>
      </c>
      <c r="AE312" s="77">
        <v>10.130297803759101</v>
      </c>
      <c r="AF312" s="77">
        <v>5.4027779871437298</v>
      </c>
      <c r="AG312" s="77">
        <v>9.0282202577713697</v>
      </c>
      <c r="AH312" s="77">
        <v>79.842760354949306</v>
      </c>
      <c r="AI312" s="77">
        <v>0.95493109634291495</v>
      </c>
      <c r="AJ312" s="77">
        <v>8.9844855693102996</v>
      </c>
      <c r="AK312" s="77">
        <v>157.43060804480399</v>
      </c>
      <c r="AL312" s="78">
        <v>129.34621276533099</v>
      </c>
    </row>
    <row r="313" spans="1:38" ht="16">
      <c r="A313" s="131"/>
      <c r="B313" s="1">
        <v>17.663043478260899</v>
      </c>
      <c r="C313" s="1">
        <v>9.5108695652173907</v>
      </c>
      <c r="D313" s="1">
        <v>7.6086956521739104</v>
      </c>
      <c r="E313" s="1">
        <v>16.304347826087</v>
      </c>
      <c r="F313" s="1">
        <v>27.7173913043478</v>
      </c>
      <c r="G313" s="1">
        <v>8.9673913043478297</v>
      </c>
      <c r="H313" s="1">
        <v>9.5108695652173907</v>
      </c>
      <c r="I313" s="1">
        <v>2.7173913043478302</v>
      </c>
      <c r="L313" s="77">
        <v>22.1470324690154</v>
      </c>
      <c r="M313" s="77">
        <v>0.27738310111722703</v>
      </c>
      <c r="N313" s="77">
        <v>17.881174891552</v>
      </c>
      <c r="O313" s="77">
        <v>7.3031010417531794E-2</v>
      </c>
      <c r="P313" s="77">
        <v>18.725094365479599</v>
      </c>
      <c r="Q313" s="77">
        <v>1.28756031171145</v>
      </c>
      <c r="R313" s="77">
        <v>12.5899475256138</v>
      </c>
      <c r="S313" s="77">
        <v>2.3302729735651599</v>
      </c>
      <c r="T313" s="77">
        <v>21.038217666078101</v>
      </c>
      <c r="U313" s="77">
        <v>0.10069229127394</v>
      </c>
      <c r="V313" s="77">
        <v>0.480574734794672</v>
      </c>
      <c r="W313" s="77">
        <v>3.0690186593811299</v>
      </c>
      <c r="X313" s="77">
        <v>40.0282073605674</v>
      </c>
      <c r="Y313" s="77">
        <v>20.290037778308299</v>
      </c>
      <c r="Z313" s="77">
        <v>39.508031559432901</v>
      </c>
      <c r="AA313" s="77">
        <v>0.17372330169147199</v>
      </c>
      <c r="AB313" s="77">
        <v>35.9584381652571</v>
      </c>
      <c r="AC313" s="77">
        <v>3.54959339417581</v>
      </c>
      <c r="AD313" s="77">
        <v>1.9728010266871401</v>
      </c>
      <c r="AE313" s="77">
        <v>10.130297803759101</v>
      </c>
      <c r="AF313" s="77">
        <v>5.4027779871437298</v>
      </c>
      <c r="AG313" s="77">
        <v>9.0282202577713697</v>
      </c>
      <c r="AH313" s="77">
        <v>79.842760354949306</v>
      </c>
      <c r="AI313" s="77">
        <v>0.95493109634291495</v>
      </c>
      <c r="AJ313" s="77">
        <v>8.9844855693102996</v>
      </c>
      <c r="AK313" s="77">
        <v>157.43060804480399</v>
      </c>
      <c r="AL313" s="78">
        <v>129.34621276533099</v>
      </c>
    </row>
    <row r="314" spans="1:38" ht="16">
      <c r="A314" s="131"/>
      <c r="B314" s="1">
        <v>20.2739726027397</v>
      </c>
      <c r="C314" s="1">
        <v>6.8493150684931496</v>
      </c>
      <c r="D314" s="1">
        <v>9.3150684931506902</v>
      </c>
      <c r="E314" s="1">
        <v>15.8904109589041</v>
      </c>
      <c r="F314" s="1">
        <v>23.561643835616401</v>
      </c>
      <c r="G314" s="1">
        <v>12.054794520547899</v>
      </c>
      <c r="H314" s="1">
        <v>10.684931506849299</v>
      </c>
      <c r="I314" s="1">
        <v>1.3698630136986301</v>
      </c>
      <c r="L314" s="77">
        <v>22.1470324690154</v>
      </c>
      <c r="M314" s="77">
        <v>0.27738310111722703</v>
      </c>
      <c r="N314" s="77">
        <v>17.881174891552</v>
      </c>
      <c r="O314" s="77">
        <v>7.3031010417531794E-2</v>
      </c>
      <c r="P314" s="77">
        <v>18.725094365479599</v>
      </c>
      <c r="Q314" s="77">
        <v>1.28756031171145</v>
      </c>
      <c r="R314" s="77">
        <v>12.5899475256138</v>
      </c>
      <c r="S314" s="77">
        <v>2.3302729735651599</v>
      </c>
      <c r="T314" s="77">
        <v>21.038217666078101</v>
      </c>
      <c r="U314" s="77">
        <v>0.10069229127394</v>
      </c>
      <c r="V314" s="77">
        <v>0.480574734794672</v>
      </c>
      <c r="W314" s="77">
        <v>3.0690186593811299</v>
      </c>
      <c r="X314" s="77">
        <v>40.0282073605674</v>
      </c>
      <c r="Y314" s="77">
        <v>20.290037778308299</v>
      </c>
      <c r="Z314" s="77">
        <v>39.508031559432901</v>
      </c>
      <c r="AA314" s="77">
        <v>0.17372330169147199</v>
      </c>
      <c r="AB314" s="77">
        <v>35.9584381652571</v>
      </c>
      <c r="AC314" s="77">
        <v>3.54959339417581</v>
      </c>
      <c r="AD314" s="77">
        <v>1.9728010266871401</v>
      </c>
      <c r="AE314" s="77">
        <v>10.130297803759101</v>
      </c>
      <c r="AF314" s="77">
        <v>5.4027779871437298</v>
      </c>
      <c r="AG314" s="77">
        <v>9.0282202577713697</v>
      </c>
      <c r="AH314" s="77">
        <v>79.842760354949306</v>
      </c>
      <c r="AI314" s="77">
        <v>0.95493109634291495</v>
      </c>
      <c r="AJ314" s="77">
        <v>8.9844855693102996</v>
      </c>
      <c r="AK314" s="77">
        <v>157.43060804480399</v>
      </c>
      <c r="AL314" s="78">
        <v>129.34621276533099</v>
      </c>
    </row>
    <row r="315" spans="1:38" ht="16">
      <c r="A315" s="131"/>
      <c r="B315" s="1">
        <v>17.829457364341099</v>
      </c>
      <c r="C315" s="1">
        <v>6.7183462532299698</v>
      </c>
      <c r="D315" s="1">
        <v>10.3359173126615</v>
      </c>
      <c r="E315" s="1">
        <v>18.604651162790699</v>
      </c>
      <c r="F315" s="1">
        <v>24.806201550387598</v>
      </c>
      <c r="G315" s="1">
        <v>9.3023255813953494</v>
      </c>
      <c r="H315" s="1">
        <v>11.3695090439276</v>
      </c>
      <c r="I315" s="1">
        <v>1.03359173126615</v>
      </c>
      <c r="L315" s="77">
        <v>22.1470324690154</v>
      </c>
      <c r="M315" s="77">
        <v>0.27738310111722703</v>
      </c>
      <c r="N315" s="77">
        <v>17.881174891552</v>
      </c>
      <c r="O315" s="77">
        <v>7.3031010417531794E-2</v>
      </c>
      <c r="P315" s="77">
        <v>18.725094365479599</v>
      </c>
      <c r="Q315" s="77">
        <v>1.28756031171145</v>
      </c>
      <c r="R315" s="77">
        <v>12.5899475256138</v>
      </c>
      <c r="S315" s="77">
        <v>2.3302729735651599</v>
      </c>
      <c r="T315" s="77">
        <v>21.038217666078101</v>
      </c>
      <c r="U315" s="77">
        <v>0.10069229127394</v>
      </c>
      <c r="V315" s="77">
        <v>0.480574734794672</v>
      </c>
      <c r="W315" s="77">
        <v>3.0690186593811299</v>
      </c>
      <c r="X315" s="77">
        <v>40.0282073605674</v>
      </c>
      <c r="Y315" s="77">
        <v>20.290037778308299</v>
      </c>
      <c r="Z315" s="77">
        <v>39.508031559432901</v>
      </c>
      <c r="AA315" s="77">
        <v>0.17372330169147199</v>
      </c>
      <c r="AB315" s="77">
        <v>35.9584381652571</v>
      </c>
      <c r="AC315" s="77">
        <v>3.54959339417581</v>
      </c>
      <c r="AD315" s="77">
        <v>1.9728010266871401</v>
      </c>
      <c r="AE315" s="77">
        <v>10.130297803759101</v>
      </c>
      <c r="AF315" s="77">
        <v>5.4027779871437298</v>
      </c>
      <c r="AG315" s="77">
        <v>9.0282202577713697</v>
      </c>
      <c r="AH315" s="77">
        <v>79.842760354949306</v>
      </c>
      <c r="AI315" s="77">
        <v>0.95493109634291495</v>
      </c>
      <c r="AJ315" s="77">
        <v>8.9844855693102996</v>
      </c>
      <c r="AK315" s="77">
        <v>157.43060804480399</v>
      </c>
      <c r="AL315" s="78">
        <v>129.34621276533099</v>
      </c>
    </row>
    <row r="316" spans="1:38" ht="16">
      <c r="A316" s="131"/>
      <c r="B316" s="1">
        <v>19.1135734072022</v>
      </c>
      <c r="C316" s="1">
        <v>3.8781163434903001</v>
      </c>
      <c r="D316" s="1">
        <v>10.803324099723</v>
      </c>
      <c r="E316" s="1">
        <v>21.8836565096953</v>
      </c>
      <c r="F316" s="1">
        <v>22.714681440443201</v>
      </c>
      <c r="G316" s="1">
        <v>9.97229916897507</v>
      </c>
      <c r="H316" s="1">
        <v>11.3573407202216</v>
      </c>
      <c r="I316" s="1">
        <v>2.7700831024930701</v>
      </c>
      <c r="L316" s="77">
        <v>22.1470324690154</v>
      </c>
      <c r="M316" s="77">
        <v>0.27738310111722703</v>
      </c>
      <c r="N316" s="77">
        <v>17.881174891552</v>
      </c>
      <c r="O316" s="77">
        <v>7.3031010417531794E-2</v>
      </c>
      <c r="P316" s="77">
        <v>18.725094365479599</v>
      </c>
      <c r="Q316" s="77">
        <v>1.28756031171145</v>
      </c>
      <c r="R316" s="77">
        <v>12.5899475256138</v>
      </c>
      <c r="S316" s="77">
        <v>2.3302729735651599</v>
      </c>
      <c r="T316" s="77">
        <v>21.038217666078101</v>
      </c>
      <c r="U316" s="77">
        <v>0.10069229127394</v>
      </c>
      <c r="V316" s="77">
        <v>0.480574734794672</v>
      </c>
      <c r="W316" s="77">
        <v>3.0690186593811299</v>
      </c>
      <c r="X316" s="77">
        <v>40.0282073605674</v>
      </c>
      <c r="Y316" s="77">
        <v>20.290037778308299</v>
      </c>
      <c r="Z316" s="77">
        <v>39.508031559432901</v>
      </c>
      <c r="AA316" s="77">
        <v>0.17372330169147199</v>
      </c>
      <c r="AB316" s="77">
        <v>35.9584381652571</v>
      </c>
      <c r="AC316" s="77">
        <v>3.54959339417581</v>
      </c>
      <c r="AD316" s="77">
        <v>1.9728010266871401</v>
      </c>
      <c r="AE316" s="77">
        <v>10.130297803759101</v>
      </c>
      <c r="AF316" s="77">
        <v>5.4027779871437298</v>
      </c>
      <c r="AG316" s="77">
        <v>9.0282202577713697</v>
      </c>
      <c r="AH316" s="77">
        <v>79.842760354949306</v>
      </c>
      <c r="AI316" s="77">
        <v>0.95493109634291495</v>
      </c>
      <c r="AJ316" s="77">
        <v>8.9844855693102996</v>
      </c>
      <c r="AK316" s="77">
        <v>157.43060804480399</v>
      </c>
      <c r="AL316" s="78">
        <v>129.34621276533099</v>
      </c>
    </row>
    <row r="317" spans="1:38" ht="16">
      <c r="A317" s="131"/>
      <c r="B317" s="1">
        <v>19.488817891373799</v>
      </c>
      <c r="C317" s="1">
        <v>12.779552715655001</v>
      </c>
      <c r="D317" s="1">
        <v>10.5431309904153</v>
      </c>
      <c r="E317" s="1">
        <v>13.7380191693291</v>
      </c>
      <c r="F317" s="1">
        <v>20.447284345047901</v>
      </c>
      <c r="G317" s="1">
        <v>14.3769968051118</v>
      </c>
      <c r="H317" s="1">
        <v>7.6677316293929696</v>
      </c>
      <c r="I317" s="1">
        <v>0.95846645367412098</v>
      </c>
      <c r="L317" s="77">
        <v>22.1470324690154</v>
      </c>
      <c r="M317" s="77">
        <v>0.27738310111722703</v>
      </c>
      <c r="N317" s="77">
        <v>17.881174891552</v>
      </c>
      <c r="O317" s="77">
        <v>7.3031010417531794E-2</v>
      </c>
      <c r="P317" s="77">
        <v>18.725094365479599</v>
      </c>
      <c r="Q317" s="77">
        <v>1.28756031171145</v>
      </c>
      <c r="R317" s="77">
        <v>12.5899475256138</v>
      </c>
      <c r="S317" s="77">
        <v>2.3302729735651599</v>
      </c>
      <c r="T317" s="77">
        <v>21.038217666078101</v>
      </c>
      <c r="U317" s="77">
        <v>0.10069229127394</v>
      </c>
      <c r="V317" s="77">
        <v>0.480574734794672</v>
      </c>
      <c r="W317" s="77">
        <v>3.0690186593811299</v>
      </c>
      <c r="X317" s="77">
        <v>40.0282073605674</v>
      </c>
      <c r="Y317" s="77">
        <v>20.290037778308299</v>
      </c>
      <c r="Z317" s="77">
        <v>39.508031559432901</v>
      </c>
      <c r="AA317" s="77">
        <v>0.17372330169147199</v>
      </c>
      <c r="AB317" s="77">
        <v>35.9584381652571</v>
      </c>
      <c r="AC317" s="77">
        <v>3.54959339417581</v>
      </c>
      <c r="AD317" s="77">
        <v>1.9728010266871401</v>
      </c>
      <c r="AE317" s="77">
        <v>10.130297803759101</v>
      </c>
      <c r="AF317" s="77">
        <v>5.4027779871437298</v>
      </c>
      <c r="AG317" s="77">
        <v>9.0282202577713697</v>
      </c>
      <c r="AH317" s="77">
        <v>79.842760354949306</v>
      </c>
      <c r="AI317" s="77">
        <v>0.95493109634291495</v>
      </c>
      <c r="AJ317" s="77">
        <v>8.9844855693102996</v>
      </c>
      <c r="AK317" s="77">
        <v>157.43060804480399</v>
      </c>
      <c r="AL317" s="78">
        <v>129.34621276533099</v>
      </c>
    </row>
    <row r="318" spans="1:38" ht="16">
      <c r="A318" s="131"/>
      <c r="B318" s="1">
        <v>22.689075630252098</v>
      </c>
      <c r="C318" s="1">
        <v>5.3221288515406204</v>
      </c>
      <c r="D318" s="1">
        <v>10.084033613445399</v>
      </c>
      <c r="E318" s="1">
        <v>21.288515406162499</v>
      </c>
      <c r="F318" s="1">
        <v>19.327731092436998</v>
      </c>
      <c r="G318" s="1">
        <v>10.3641456582633</v>
      </c>
      <c r="H318" s="1">
        <v>10.3641456582633</v>
      </c>
      <c r="I318" s="1">
        <v>0.56022408963585402</v>
      </c>
      <c r="L318" s="77">
        <v>22.1470324690154</v>
      </c>
      <c r="M318" s="77">
        <v>0.27738310111722703</v>
      </c>
      <c r="N318" s="77">
        <v>17.881174891552</v>
      </c>
      <c r="O318" s="77">
        <v>7.3031010417531794E-2</v>
      </c>
      <c r="P318" s="77">
        <v>18.725094365479599</v>
      </c>
      <c r="Q318" s="77">
        <v>1.28756031171145</v>
      </c>
      <c r="R318" s="77">
        <v>12.5899475256138</v>
      </c>
      <c r="S318" s="77">
        <v>2.3302729735651599</v>
      </c>
      <c r="T318" s="77">
        <v>21.038217666078101</v>
      </c>
      <c r="U318" s="77">
        <v>0.10069229127394</v>
      </c>
      <c r="V318" s="77">
        <v>0.480574734794672</v>
      </c>
      <c r="W318" s="77">
        <v>3.0690186593811299</v>
      </c>
      <c r="X318" s="77">
        <v>40.0282073605674</v>
      </c>
      <c r="Y318" s="77">
        <v>20.290037778308299</v>
      </c>
      <c r="Z318" s="77">
        <v>39.508031559432901</v>
      </c>
      <c r="AA318" s="77">
        <v>0.17372330169147199</v>
      </c>
      <c r="AB318" s="77">
        <v>35.9584381652571</v>
      </c>
      <c r="AC318" s="77">
        <v>3.54959339417581</v>
      </c>
      <c r="AD318" s="77">
        <v>1.9728010266871401</v>
      </c>
      <c r="AE318" s="77">
        <v>10.130297803759101</v>
      </c>
      <c r="AF318" s="77">
        <v>5.4027779871437298</v>
      </c>
      <c r="AG318" s="77">
        <v>9.0282202577713697</v>
      </c>
      <c r="AH318" s="77">
        <v>79.842760354949306</v>
      </c>
      <c r="AI318" s="77">
        <v>0.95493109634291495</v>
      </c>
      <c r="AJ318" s="77">
        <v>8.9844855693102996</v>
      </c>
      <c r="AK318" s="77">
        <v>157.43060804480399</v>
      </c>
      <c r="AL318" s="78">
        <v>129.34621276533099</v>
      </c>
    </row>
    <row r="319" spans="1:38" ht="17" thickBot="1">
      <c r="A319" s="131"/>
      <c r="B319" s="1">
        <v>22.033898305084701</v>
      </c>
      <c r="C319" s="1">
        <v>12.9943502824859</v>
      </c>
      <c r="D319" s="1">
        <v>9.8870056497175103</v>
      </c>
      <c r="E319" s="1">
        <v>19.774011299434999</v>
      </c>
      <c r="F319" s="1">
        <v>17.514124293785301</v>
      </c>
      <c r="G319" s="1">
        <v>10.4519774011299</v>
      </c>
      <c r="H319" s="1">
        <v>6.7796610169491496</v>
      </c>
      <c r="I319" s="1">
        <v>0.56497175141242895</v>
      </c>
      <c r="L319" s="79">
        <v>22.1470324690154</v>
      </c>
      <c r="M319" s="79">
        <v>0.27738310111722703</v>
      </c>
      <c r="N319" s="79">
        <v>17.881174891552</v>
      </c>
      <c r="O319" s="79">
        <v>7.3031010417531794E-2</v>
      </c>
      <c r="P319" s="79">
        <v>18.725094365479599</v>
      </c>
      <c r="Q319" s="79">
        <v>1.28756031171145</v>
      </c>
      <c r="R319" s="79">
        <v>12.5899475256138</v>
      </c>
      <c r="S319" s="79">
        <v>2.3302729735651599</v>
      </c>
      <c r="T319" s="79">
        <v>21.038217666078101</v>
      </c>
      <c r="U319" s="79">
        <v>0.10069229127394</v>
      </c>
      <c r="V319" s="79">
        <v>0.480574734794672</v>
      </c>
      <c r="W319" s="79">
        <v>3.0690186593811299</v>
      </c>
      <c r="X319" s="79">
        <v>40.0282073605674</v>
      </c>
      <c r="Y319" s="79">
        <v>20.290037778308299</v>
      </c>
      <c r="Z319" s="79">
        <v>39.508031559432901</v>
      </c>
      <c r="AA319" s="79">
        <v>0.17372330169147199</v>
      </c>
      <c r="AB319" s="79">
        <v>35.9584381652571</v>
      </c>
      <c r="AC319" s="79">
        <v>3.54959339417581</v>
      </c>
      <c r="AD319" s="79">
        <v>1.9728010266871401</v>
      </c>
      <c r="AE319" s="79">
        <v>10.130297803759101</v>
      </c>
      <c r="AF319" s="79">
        <v>5.4027779871437298</v>
      </c>
      <c r="AG319" s="79">
        <v>9.0282202577713697</v>
      </c>
      <c r="AH319" s="79">
        <v>79.842760354949306</v>
      </c>
      <c r="AI319" s="79">
        <v>0.95493109634291495</v>
      </c>
      <c r="AJ319" s="79">
        <v>8.9844855693102996</v>
      </c>
      <c r="AK319" s="79">
        <v>157.43060804480399</v>
      </c>
      <c r="AL319" s="80">
        <v>129.34621276533099</v>
      </c>
    </row>
    <row r="320" spans="1:38">
      <c r="A320" s="23" t="s">
        <v>38</v>
      </c>
      <c r="B320" s="24">
        <f t="shared" ref="B320:I320" si="48">AVERAGE(B311:B319)</f>
        <v>20.221641009131655</v>
      </c>
      <c r="C320" s="24">
        <f t="shared" si="48"/>
        <v>8.6277498530202177</v>
      </c>
      <c r="D320" s="24">
        <f t="shared" si="48"/>
        <v>8.906824988392934</v>
      </c>
      <c r="E320" s="24">
        <f t="shared" si="48"/>
        <v>17.385236535102241</v>
      </c>
      <c r="F320" s="24">
        <f t="shared" si="48"/>
        <v>23.107371915483846</v>
      </c>
      <c r="G320" s="24">
        <f t="shared" si="48"/>
        <v>10.829772490865894</v>
      </c>
      <c r="H320" s="24">
        <f t="shared" si="48"/>
        <v>10.023986013611811</v>
      </c>
      <c r="I320" s="24">
        <f t="shared" si="48"/>
        <v>1.1744255046406868</v>
      </c>
    </row>
    <row r="321" spans="1:38">
      <c r="A321" s="2" t="s">
        <v>39</v>
      </c>
      <c r="B321" s="24">
        <f t="shared" ref="B321:I321" si="49">STDEV(B311:B319)</f>
        <v>1.8177953507424907</v>
      </c>
      <c r="C321" s="24">
        <f t="shared" si="49"/>
        <v>3.1729352038763015</v>
      </c>
      <c r="D321" s="24">
        <f t="shared" si="49"/>
        <v>2.1564389697201176</v>
      </c>
      <c r="E321" s="24">
        <f t="shared" si="49"/>
        <v>3.0847096916672063</v>
      </c>
      <c r="F321" s="24">
        <f t="shared" si="49"/>
        <v>3.4288997557606873</v>
      </c>
      <c r="G321" s="24">
        <f t="shared" si="49"/>
        <v>1.6444733442625363</v>
      </c>
      <c r="H321" s="24">
        <f t="shared" si="49"/>
        <v>1.7118783560169359</v>
      </c>
      <c r="I321" s="24">
        <f t="shared" si="49"/>
        <v>0.9564804979295356</v>
      </c>
    </row>
    <row r="323" spans="1:38">
      <c r="A323" s="131" t="s">
        <v>99</v>
      </c>
      <c r="B323" s="1">
        <v>17.152103559870501</v>
      </c>
      <c r="C323" s="1">
        <v>6.4724919093851101</v>
      </c>
      <c r="D323" s="1">
        <v>6.7961165048543704</v>
      </c>
      <c r="E323" s="1">
        <v>24.595469255663399</v>
      </c>
      <c r="F323" s="1">
        <v>25.242718446601899</v>
      </c>
      <c r="G323" s="1">
        <v>13.915857605177999</v>
      </c>
      <c r="H323" s="1">
        <v>5.8252427184466002</v>
      </c>
      <c r="I323" s="1">
        <v>0</v>
      </c>
      <c r="L323" s="126">
        <v>23.657892603100699</v>
      </c>
      <c r="M323" s="81">
        <v>0.31730661316160103</v>
      </c>
      <c r="N323" s="82">
        <v>18.485835652622502</v>
      </c>
      <c r="O323" s="83">
        <v>6.6883901575744198E-2</v>
      </c>
      <c r="P323" s="84">
        <v>17.2944538344527</v>
      </c>
      <c r="Q323" s="81">
        <v>0.96551108685220099</v>
      </c>
      <c r="R323" s="81">
        <v>11.239864374324</v>
      </c>
      <c r="S323" s="81">
        <v>1.67160864922249</v>
      </c>
      <c r="T323" s="85">
        <v>0.111423963886736</v>
      </c>
      <c r="U323" s="81">
        <v>21.5112241544062</v>
      </c>
      <c r="V323" s="81">
        <v>0.41995548088899098</v>
      </c>
      <c r="W323" s="81">
        <v>4.3075578670363797</v>
      </c>
      <c r="X323" s="81">
        <v>42.143728255723303</v>
      </c>
      <c r="Y323" s="81">
        <v>18.577271534466501</v>
      </c>
      <c r="Z323" s="81">
        <v>39.150210525878002</v>
      </c>
      <c r="AA323" s="81">
        <v>0.12878968393221299</v>
      </c>
      <c r="AB323" s="86">
        <v>34.4226971779526</v>
      </c>
      <c r="AC323" s="81">
        <v>4.7275133479253704</v>
      </c>
      <c r="AD323" s="81">
        <v>2.26856393725709</v>
      </c>
      <c r="AE323" s="87">
        <v>7.2813537783153501</v>
      </c>
      <c r="AF323" s="87">
        <v>6.7239807472592199</v>
      </c>
      <c r="AG323" s="87">
        <v>12.8685767236319</v>
      </c>
      <c r="AH323" s="87">
        <v>74.558460560832899</v>
      </c>
      <c r="AI323" s="87">
        <v>1.0688880857166201</v>
      </c>
      <c r="AJ323" s="87">
        <v>12.0753203735661</v>
      </c>
      <c r="AK323" s="87">
        <v>160.06184745506999</v>
      </c>
      <c r="AL323" s="87">
        <v>138.07260590038001</v>
      </c>
    </row>
    <row r="324" spans="1:38">
      <c r="A324" s="131"/>
      <c r="B324" s="1">
        <v>18.042813455657502</v>
      </c>
      <c r="C324" s="1">
        <v>5.5045871559632999</v>
      </c>
      <c r="D324" s="1">
        <v>7.6452599388379197</v>
      </c>
      <c r="E324" s="1">
        <v>28.134556574923501</v>
      </c>
      <c r="F324" s="1">
        <v>19.877675840978601</v>
      </c>
      <c r="G324" s="1">
        <v>14.373088685015301</v>
      </c>
      <c r="H324" s="1">
        <v>6.4220183486238502</v>
      </c>
      <c r="I324" s="1">
        <v>0</v>
      </c>
      <c r="L324" s="126">
        <v>23.657892603100699</v>
      </c>
      <c r="M324" s="81">
        <v>0.31730661316160103</v>
      </c>
      <c r="N324" s="82">
        <v>18.485835652622502</v>
      </c>
      <c r="O324" s="83">
        <v>6.6883901575744198E-2</v>
      </c>
      <c r="P324" s="84">
        <v>17.2944538344527</v>
      </c>
      <c r="Q324" s="81">
        <v>0.96551108685220099</v>
      </c>
      <c r="R324" s="81">
        <v>11.239864374324</v>
      </c>
      <c r="S324" s="81">
        <v>1.67160864922249</v>
      </c>
      <c r="T324" s="85">
        <v>0.111423963886736</v>
      </c>
      <c r="U324" s="81">
        <v>21.5112241544062</v>
      </c>
      <c r="V324" s="81">
        <v>0.41995548088899098</v>
      </c>
      <c r="W324" s="81">
        <v>4.3075578670363797</v>
      </c>
      <c r="X324" s="81">
        <v>42.143728255723303</v>
      </c>
      <c r="Y324" s="81">
        <v>18.577271534466501</v>
      </c>
      <c r="Z324" s="81">
        <v>39.150210525878002</v>
      </c>
      <c r="AA324" s="81">
        <v>0.12878968393221299</v>
      </c>
      <c r="AB324" s="86">
        <v>34.4226971779526</v>
      </c>
      <c r="AC324" s="81">
        <v>4.7275133479253704</v>
      </c>
      <c r="AD324" s="81">
        <v>2.26856393725709</v>
      </c>
      <c r="AE324" s="87">
        <v>7.2813537783153501</v>
      </c>
      <c r="AF324" s="87">
        <v>6.7239807472592199</v>
      </c>
      <c r="AG324" s="87">
        <v>12.8685767236319</v>
      </c>
      <c r="AH324" s="87">
        <v>74.558460560832899</v>
      </c>
      <c r="AI324" s="87">
        <v>1.0688880857166201</v>
      </c>
      <c r="AJ324" s="87">
        <v>12.0753203735661</v>
      </c>
      <c r="AK324" s="87">
        <v>160.06184745506999</v>
      </c>
      <c r="AL324" s="87">
        <v>138.07260590038001</v>
      </c>
    </row>
    <row r="325" spans="1:38">
      <c r="A325" s="131"/>
      <c r="B325" s="1">
        <v>17.868338557993699</v>
      </c>
      <c r="C325" s="1">
        <v>5.9561128526645799</v>
      </c>
      <c r="D325" s="1">
        <v>8.1504702194357392</v>
      </c>
      <c r="E325" s="1">
        <v>22.257053291536</v>
      </c>
      <c r="F325" s="1">
        <v>26.6457680250784</v>
      </c>
      <c r="G325" s="1">
        <v>12.539184952978101</v>
      </c>
      <c r="H325" s="1">
        <v>6.5830721003134798</v>
      </c>
      <c r="I325" s="1">
        <v>0</v>
      </c>
      <c r="L325" s="126">
        <v>23.657892603100699</v>
      </c>
      <c r="M325" s="81">
        <v>0.31730661316160103</v>
      </c>
      <c r="N325" s="82">
        <v>18.485835652622502</v>
      </c>
      <c r="O325" s="83">
        <v>6.6883901575744198E-2</v>
      </c>
      <c r="P325" s="84">
        <v>17.2944538344527</v>
      </c>
      <c r="Q325" s="81">
        <v>0.96551108685220099</v>
      </c>
      <c r="R325" s="81">
        <v>11.239864374324</v>
      </c>
      <c r="S325" s="81">
        <v>1.67160864922249</v>
      </c>
      <c r="T325" s="85">
        <v>0.111423963886736</v>
      </c>
      <c r="U325" s="81">
        <v>21.5112241544062</v>
      </c>
      <c r="V325" s="81">
        <v>0.41995548088899098</v>
      </c>
      <c r="W325" s="81">
        <v>4.3075578670363797</v>
      </c>
      <c r="X325" s="81">
        <v>42.143728255723303</v>
      </c>
      <c r="Y325" s="81">
        <v>18.577271534466501</v>
      </c>
      <c r="Z325" s="81">
        <v>39.150210525878002</v>
      </c>
      <c r="AA325" s="81">
        <v>0.12878968393221299</v>
      </c>
      <c r="AB325" s="86">
        <v>34.4226971779526</v>
      </c>
      <c r="AC325" s="81">
        <v>4.7275133479253704</v>
      </c>
      <c r="AD325" s="81">
        <v>2.26856393725709</v>
      </c>
      <c r="AE325" s="87">
        <v>7.2813537783153501</v>
      </c>
      <c r="AF325" s="87">
        <v>6.7239807472592199</v>
      </c>
      <c r="AG325" s="87">
        <v>12.8685767236319</v>
      </c>
      <c r="AH325" s="87">
        <v>74.558460560832899</v>
      </c>
      <c r="AI325" s="87">
        <v>1.0688880857166201</v>
      </c>
      <c r="AJ325" s="87">
        <v>12.0753203735661</v>
      </c>
      <c r="AK325" s="87">
        <v>160.06184745506999</v>
      </c>
      <c r="AL325" s="87">
        <v>138.07260590038001</v>
      </c>
    </row>
    <row r="326" spans="1:38">
      <c r="A326" s="131"/>
      <c r="B326" s="1">
        <v>20.062695924764899</v>
      </c>
      <c r="C326" s="1">
        <v>6.5830721003134798</v>
      </c>
      <c r="D326" s="1">
        <v>10.0313479623824</v>
      </c>
      <c r="E326" s="1">
        <v>20.376175548589298</v>
      </c>
      <c r="F326" s="1">
        <v>22.570532915360499</v>
      </c>
      <c r="G326" s="1">
        <v>10.9717868338558</v>
      </c>
      <c r="H326" s="1">
        <v>9.4043887147335408</v>
      </c>
      <c r="I326" s="1">
        <v>0</v>
      </c>
      <c r="L326" s="126">
        <v>23.657892603100699</v>
      </c>
      <c r="M326" s="81">
        <v>0.31730661316160103</v>
      </c>
      <c r="N326" s="82">
        <v>18.485835652622502</v>
      </c>
      <c r="O326" s="83">
        <v>6.6883901575744198E-2</v>
      </c>
      <c r="P326" s="84">
        <v>17.2944538344527</v>
      </c>
      <c r="Q326" s="81">
        <v>0.96551108685220099</v>
      </c>
      <c r="R326" s="81">
        <v>11.239864374324</v>
      </c>
      <c r="S326" s="81">
        <v>1.67160864922249</v>
      </c>
      <c r="T326" s="85">
        <v>0.111423963886736</v>
      </c>
      <c r="U326" s="81">
        <v>21.5112241544062</v>
      </c>
      <c r="V326" s="81">
        <v>0.41995548088899098</v>
      </c>
      <c r="W326" s="81">
        <v>4.3075578670363797</v>
      </c>
      <c r="X326" s="81">
        <v>42.143728255723303</v>
      </c>
      <c r="Y326" s="81">
        <v>18.577271534466501</v>
      </c>
      <c r="Z326" s="81">
        <v>39.150210525878002</v>
      </c>
      <c r="AA326" s="81">
        <v>0.12878968393221299</v>
      </c>
      <c r="AB326" s="86">
        <v>34.4226971779526</v>
      </c>
      <c r="AC326" s="81">
        <v>4.7275133479253704</v>
      </c>
      <c r="AD326" s="81">
        <v>2.26856393725709</v>
      </c>
      <c r="AE326" s="87">
        <v>7.2813537783153501</v>
      </c>
      <c r="AF326" s="87">
        <v>6.7239807472592199</v>
      </c>
      <c r="AG326" s="87">
        <v>12.8685767236319</v>
      </c>
      <c r="AH326" s="87">
        <v>74.558460560832899</v>
      </c>
      <c r="AI326" s="87">
        <v>1.0688880857166201</v>
      </c>
      <c r="AJ326" s="87">
        <v>12.0753203735661</v>
      </c>
      <c r="AK326" s="87">
        <v>160.06184745506999</v>
      </c>
      <c r="AL326" s="87">
        <v>138.07260590038001</v>
      </c>
    </row>
    <row r="327" spans="1:38">
      <c r="A327" s="131"/>
      <c r="B327" s="1">
        <v>14.3695014662757</v>
      </c>
      <c r="C327" s="1">
        <v>4.3988269794721404</v>
      </c>
      <c r="D327" s="1">
        <v>7.6246334310850399</v>
      </c>
      <c r="E327" s="1">
        <v>17.302052785923799</v>
      </c>
      <c r="F327" s="1">
        <v>28.152492668621701</v>
      </c>
      <c r="G327" s="1">
        <v>15.5425219941349</v>
      </c>
      <c r="H327" s="1">
        <v>12.316715542521999</v>
      </c>
      <c r="I327" s="1">
        <v>0.29325513196480901</v>
      </c>
      <c r="L327" s="126">
        <v>23.657892603100699</v>
      </c>
      <c r="M327" s="81">
        <v>0.31730661316160103</v>
      </c>
      <c r="N327" s="82">
        <v>18.485835652622502</v>
      </c>
      <c r="O327" s="83">
        <v>6.6883901575744198E-2</v>
      </c>
      <c r="P327" s="84">
        <v>17.2944538344527</v>
      </c>
      <c r="Q327" s="81">
        <v>0.96551108685220099</v>
      </c>
      <c r="R327" s="81">
        <v>11.239864374324</v>
      </c>
      <c r="S327" s="81">
        <v>1.67160864922249</v>
      </c>
      <c r="T327" s="85">
        <v>0.111423963886736</v>
      </c>
      <c r="U327" s="81">
        <v>21.5112241544062</v>
      </c>
      <c r="V327" s="81">
        <v>0.41995548088899098</v>
      </c>
      <c r="W327" s="81">
        <v>4.3075578670363797</v>
      </c>
      <c r="X327" s="81">
        <v>42.143728255723303</v>
      </c>
      <c r="Y327" s="81">
        <v>18.577271534466501</v>
      </c>
      <c r="Z327" s="81">
        <v>39.150210525878002</v>
      </c>
      <c r="AA327" s="81">
        <v>0.12878968393221299</v>
      </c>
      <c r="AB327" s="86">
        <v>34.4226971779526</v>
      </c>
      <c r="AC327" s="81">
        <v>4.7275133479253704</v>
      </c>
      <c r="AD327" s="81">
        <v>2.26856393725709</v>
      </c>
      <c r="AE327" s="87">
        <v>7.2813537783153501</v>
      </c>
      <c r="AF327" s="87">
        <v>6.7239807472592199</v>
      </c>
      <c r="AG327" s="87">
        <v>12.8685767236319</v>
      </c>
      <c r="AH327" s="87">
        <v>74.558460560832899</v>
      </c>
      <c r="AI327" s="87">
        <v>1.0688880857166201</v>
      </c>
      <c r="AJ327" s="87">
        <v>12.0753203735661</v>
      </c>
      <c r="AK327" s="87">
        <v>160.06184745506999</v>
      </c>
      <c r="AL327" s="87">
        <v>138.07260590038001</v>
      </c>
    </row>
    <row r="328" spans="1:38">
      <c r="A328" s="131"/>
      <c r="B328" s="1">
        <v>18.468468468468501</v>
      </c>
      <c r="C328" s="1">
        <v>9.0090090090090094</v>
      </c>
      <c r="D328" s="1">
        <v>3.1531531531531498</v>
      </c>
      <c r="E328" s="1">
        <v>21.6216216216216</v>
      </c>
      <c r="F328" s="1">
        <v>22.972972972973</v>
      </c>
      <c r="G328" s="1">
        <v>20.720720720720699</v>
      </c>
      <c r="H328" s="1">
        <v>4.0540540540540499</v>
      </c>
      <c r="I328" s="1">
        <v>0</v>
      </c>
      <c r="L328" s="126">
        <v>23.657892603100699</v>
      </c>
      <c r="M328" s="81">
        <v>0.31730661316160103</v>
      </c>
      <c r="N328" s="82">
        <v>18.485835652622502</v>
      </c>
      <c r="O328" s="83">
        <v>6.6883901575744198E-2</v>
      </c>
      <c r="P328" s="84">
        <v>17.2944538344527</v>
      </c>
      <c r="Q328" s="81">
        <v>0.96551108685220099</v>
      </c>
      <c r="R328" s="81">
        <v>11.239864374324</v>
      </c>
      <c r="S328" s="81">
        <v>1.67160864922249</v>
      </c>
      <c r="T328" s="85">
        <v>0.111423963886736</v>
      </c>
      <c r="U328" s="81">
        <v>21.5112241544062</v>
      </c>
      <c r="V328" s="81">
        <v>0.41995548088899098</v>
      </c>
      <c r="W328" s="81">
        <v>4.3075578670363797</v>
      </c>
      <c r="X328" s="81">
        <v>42.143728255723303</v>
      </c>
      <c r="Y328" s="81">
        <v>18.577271534466501</v>
      </c>
      <c r="Z328" s="81">
        <v>39.150210525878002</v>
      </c>
      <c r="AA328" s="81">
        <v>0.12878968393221299</v>
      </c>
      <c r="AB328" s="86">
        <v>34.4226971779526</v>
      </c>
      <c r="AC328" s="81">
        <v>4.7275133479253704</v>
      </c>
      <c r="AD328" s="81">
        <v>2.26856393725709</v>
      </c>
      <c r="AE328" s="87">
        <v>7.2813537783153501</v>
      </c>
      <c r="AF328" s="87">
        <v>6.7239807472592199</v>
      </c>
      <c r="AG328" s="87">
        <v>12.8685767236319</v>
      </c>
      <c r="AH328" s="87">
        <v>74.558460560832899</v>
      </c>
      <c r="AI328" s="87">
        <v>1.0688880857166201</v>
      </c>
      <c r="AJ328" s="87">
        <v>12.0753203735661</v>
      </c>
      <c r="AK328" s="87">
        <v>160.06184745506999</v>
      </c>
      <c r="AL328" s="87">
        <v>138.07260590038001</v>
      </c>
    </row>
    <row r="329" spans="1:38">
      <c r="A329" s="131"/>
      <c r="B329" s="1">
        <v>19.582245430809401</v>
      </c>
      <c r="C329" s="1">
        <v>6.5274151436031298</v>
      </c>
      <c r="D329" s="1">
        <v>7.3107049608355101</v>
      </c>
      <c r="E329" s="1">
        <v>19.582245430809401</v>
      </c>
      <c r="F329" s="1">
        <v>21.409921671018299</v>
      </c>
      <c r="G329" s="1">
        <v>15.143603133159299</v>
      </c>
      <c r="H329" s="1">
        <v>10.182767624020901</v>
      </c>
      <c r="I329" s="1">
        <v>0.26109660574412502</v>
      </c>
      <c r="L329" s="126">
        <v>23.657892603100699</v>
      </c>
      <c r="M329" s="81">
        <v>0.31730661316160103</v>
      </c>
      <c r="N329" s="82">
        <v>18.485835652622502</v>
      </c>
      <c r="O329" s="83">
        <v>6.6883901575744198E-2</v>
      </c>
      <c r="P329" s="84">
        <v>17.2944538344527</v>
      </c>
      <c r="Q329" s="81">
        <v>0.96551108685220099</v>
      </c>
      <c r="R329" s="81">
        <v>11.239864374324</v>
      </c>
      <c r="S329" s="81">
        <v>1.67160864922249</v>
      </c>
      <c r="T329" s="85">
        <v>0.111423963886736</v>
      </c>
      <c r="U329" s="81">
        <v>21.5112241544062</v>
      </c>
      <c r="V329" s="81">
        <v>0.41995548088899098</v>
      </c>
      <c r="W329" s="81">
        <v>4.3075578670363797</v>
      </c>
      <c r="X329" s="81">
        <v>42.143728255723303</v>
      </c>
      <c r="Y329" s="81">
        <v>18.577271534466501</v>
      </c>
      <c r="Z329" s="81">
        <v>39.150210525878002</v>
      </c>
      <c r="AA329" s="81">
        <v>0.12878968393221299</v>
      </c>
      <c r="AB329" s="86">
        <v>34.4226971779526</v>
      </c>
      <c r="AC329" s="81">
        <v>4.7275133479253704</v>
      </c>
      <c r="AD329" s="81">
        <v>2.26856393725709</v>
      </c>
      <c r="AE329" s="87">
        <v>7.2813537783153501</v>
      </c>
      <c r="AF329" s="87">
        <v>6.7239807472592199</v>
      </c>
      <c r="AG329" s="87">
        <v>12.8685767236319</v>
      </c>
      <c r="AH329" s="87">
        <v>74.558460560832899</v>
      </c>
      <c r="AI329" s="87">
        <v>1.0688880857166201</v>
      </c>
      <c r="AJ329" s="87">
        <v>12.0753203735661</v>
      </c>
      <c r="AK329" s="87">
        <v>160.06184745506999</v>
      </c>
      <c r="AL329" s="87">
        <v>138.07260590038001</v>
      </c>
    </row>
    <row r="330" spans="1:38">
      <c r="A330" s="131"/>
      <c r="B330" s="1">
        <v>14.917127071823201</v>
      </c>
      <c r="C330" s="1">
        <v>2.7624309392265198</v>
      </c>
      <c r="D330" s="1">
        <v>12.9834254143646</v>
      </c>
      <c r="E330" s="1">
        <v>10.773480662983401</v>
      </c>
      <c r="F330" s="1">
        <v>31.491712707182302</v>
      </c>
      <c r="G330" s="1">
        <v>9.3922651933701609</v>
      </c>
      <c r="H330" s="1">
        <v>16.850828729281801</v>
      </c>
      <c r="I330" s="1">
        <v>0.82872928176795602</v>
      </c>
      <c r="L330" s="126">
        <v>23.657892603100699</v>
      </c>
      <c r="M330" s="81">
        <v>0.31730661316160103</v>
      </c>
      <c r="N330" s="82">
        <v>18.485835652622502</v>
      </c>
      <c r="O330" s="83">
        <v>6.6883901575744198E-2</v>
      </c>
      <c r="P330" s="84">
        <v>17.2944538344527</v>
      </c>
      <c r="Q330" s="81">
        <v>0.96551108685220099</v>
      </c>
      <c r="R330" s="81">
        <v>11.239864374324</v>
      </c>
      <c r="S330" s="81">
        <v>1.67160864922249</v>
      </c>
      <c r="T330" s="85">
        <v>0.111423963886736</v>
      </c>
      <c r="U330" s="81">
        <v>21.5112241544062</v>
      </c>
      <c r="V330" s="81">
        <v>0.41995548088899098</v>
      </c>
      <c r="W330" s="81">
        <v>4.3075578670363797</v>
      </c>
      <c r="X330" s="81">
        <v>42.143728255723303</v>
      </c>
      <c r="Y330" s="81">
        <v>18.577271534466501</v>
      </c>
      <c r="Z330" s="81">
        <v>39.150210525878002</v>
      </c>
      <c r="AA330" s="81">
        <v>0.12878968393221299</v>
      </c>
      <c r="AB330" s="86">
        <v>34.4226971779526</v>
      </c>
      <c r="AC330" s="81">
        <v>4.7275133479253704</v>
      </c>
      <c r="AD330" s="81">
        <v>2.26856393725709</v>
      </c>
      <c r="AE330" s="87">
        <v>7.2813537783153501</v>
      </c>
      <c r="AF330" s="87">
        <v>6.7239807472592199</v>
      </c>
      <c r="AG330" s="87">
        <v>12.8685767236319</v>
      </c>
      <c r="AH330" s="87">
        <v>74.558460560832899</v>
      </c>
      <c r="AI330" s="87">
        <v>1.0688880857166201</v>
      </c>
      <c r="AJ330" s="87">
        <v>12.0753203735661</v>
      </c>
      <c r="AK330" s="87">
        <v>160.06184745506999</v>
      </c>
      <c r="AL330" s="87">
        <v>138.07260590038001</v>
      </c>
    </row>
    <row r="331" spans="1:38">
      <c r="A331" s="131"/>
      <c r="B331" s="1">
        <v>17.329545454545499</v>
      </c>
      <c r="C331" s="1">
        <v>4.2613636363636402</v>
      </c>
      <c r="D331" s="1">
        <v>11.6477272727273</v>
      </c>
      <c r="E331" s="1">
        <v>10.2272727272727</v>
      </c>
      <c r="F331" s="1">
        <v>26.136363636363601</v>
      </c>
      <c r="G331" s="1">
        <v>12.5</v>
      </c>
      <c r="H331" s="1">
        <v>16.193181818181799</v>
      </c>
      <c r="I331" s="1">
        <v>1.7045454545454499</v>
      </c>
      <c r="L331" s="126">
        <v>23.657892603100699</v>
      </c>
      <c r="M331" s="81">
        <v>0.31730661316160103</v>
      </c>
      <c r="N331" s="82">
        <v>18.485835652622502</v>
      </c>
      <c r="O331" s="83">
        <v>6.6883901575744198E-2</v>
      </c>
      <c r="P331" s="84">
        <v>17.2944538344527</v>
      </c>
      <c r="Q331" s="81">
        <v>0.96551108685220099</v>
      </c>
      <c r="R331" s="81">
        <v>11.239864374324</v>
      </c>
      <c r="S331" s="81">
        <v>1.67160864922249</v>
      </c>
      <c r="T331" s="85">
        <v>0.111423963886736</v>
      </c>
      <c r="U331" s="81">
        <v>21.5112241544062</v>
      </c>
      <c r="V331" s="81">
        <v>0.41995548088899098</v>
      </c>
      <c r="W331" s="81">
        <v>4.3075578670363797</v>
      </c>
      <c r="X331" s="81">
        <v>42.143728255723303</v>
      </c>
      <c r="Y331" s="81">
        <v>18.577271534466501</v>
      </c>
      <c r="Z331" s="81">
        <v>39.150210525878002</v>
      </c>
      <c r="AA331" s="81">
        <v>0.12878968393221299</v>
      </c>
      <c r="AB331" s="86">
        <v>34.4226971779526</v>
      </c>
      <c r="AC331" s="81">
        <v>4.7275133479253704</v>
      </c>
      <c r="AD331" s="81">
        <v>2.26856393725709</v>
      </c>
      <c r="AE331" s="87">
        <v>7.2813537783153501</v>
      </c>
      <c r="AF331" s="87">
        <v>6.7239807472592199</v>
      </c>
      <c r="AG331" s="87">
        <v>12.8685767236319</v>
      </c>
      <c r="AH331" s="87">
        <v>74.558460560832899</v>
      </c>
      <c r="AI331" s="87">
        <v>1.0688880857166201</v>
      </c>
      <c r="AJ331" s="87">
        <v>12.0753203735661</v>
      </c>
      <c r="AK331" s="87">
        <v>160.06184745506999</v>
      </c>
      <c r="AL331" s="87">
        <v>138.07260590038001</v>
      </c>
    </row>
    <row r="332" spans="1:38">
      <c r="A332" s="23" t="s">
        <v>38</v>
      </c>
      <c r="B332" s="24">
        <f t="shared" ref="B332:I332" si="50">AVERAGE(B323:B331)</f>
        <v>17.53253771002321</v>
      </c>
      <c r="C332" s="24">
        <f t="shared" si="50"/>
        <v>5.7194788584445453</v>
      </c>
      <c r="D332" s="24">
        <f t="shared" si="50"/>
        <v>8.3714265397417797</v>
      </c>
      <c r="E332" s="24">
        <f t="shared" si="50"/>
        <v>19.429991988813672</v>
      </c>
      <c r="F332" s="24">
        <f t="shared" si="50"/>
        <v>24.944462098242035</v>
      </c>
      <c r="G332" s="24">
        <f t="shared" si="50"/>
        <v>13.89989212426803</v>
      </c>
      <c r="H332" s="24">
        <f t="shared" si="50"/>
        <v>9.7591410722420022</v>
      </c>
      <c r="I332" s="24">
        <f t="shared" si="50"/>
        <v>0.34306960822470445</v>
      </c>
    </row>
    <row r="333" spans="1:38">
      <c r="A333" s="2" t="s">
        <v>39</v>
      </c>
      <c r="B333" s="24">
        <f t="shared" ref="B333:I333" si="51">STDEV(B323:B331)</f>
        <v>1.9001058966218676</v>
      </c>
      <c r="C333" s="24">
        <f t="shared" si="51"/>
        <v>1.7854663070365502</v>
      </c>
      <c r="D333" s="24">
        <f t="shared" si="51"/>
        <v>2.8881431735603798</v>
      </c>
      <c r="E333" s="24">
        <f t="shared" si="51"/>
        <v>5.9194479885839293</v>
      </c>
      <c r="F333" s="24">
        <f t="shared" si="51"/>
        <v>3.6271474122963236</v>
      </c>
      <c r="G333" s="24">
        <f t="shared" si="51"/>
        <v>3.2345139838229451</v>
      </c>
      <c r="H333" s="24">
        <f t="shared" si="51"/>
        <v>4.5796122425513373</v>
      </c>
      <c r="I333" s="24">
        <f t="shared" si="51"/>
        <v>0.57956520709913628</v>
      </c>
    </row>
    <row r="335" spans="1:38">
      <c r="A335" s="131" t="s">
        <v>100</v>
      </c>
      <c r="B335" s="1">
        <v>17.9389312977099</v>
      </c>
      <c r="C335" s="1">
        <v>5.3435114503816799</v>
      </c>
      <c r="D335" s="1">
        <v>3.4351145038167901</v>
      </c>
      <c r="E335" s="1">
        <v>19.847328244274799</v>
      </c>
      <c r="F335" s="1">
        <v>33.969465648855</v>
      </c>
      <c r="G335" s="1">
        <v>16.412213740458</v>
      </c>
      <c r="H335" s="1">
        <v>3.0534351145038201</v>
      </c>
      <c r="I335" s="1">
        <v>0</v>
      </c>
      <c r="L335" s="126">
        <v>23.3168430956697</v>
      </c>
      <c r="M335" s="81">
        <v>0.25205226177803902</v>
      </c>
      <c r="N335" s="82">
        <v>18.180982293829899</v>
      </c>
      <c r="O335" s="83">
        <v>7.3031010417531794E-2</v>
      </c>
      <c r="P335" s="84">
        <v>17.232506297971</v>
      </c>
      <c r="Q335" s="81">
        <v>0.97255083916603802</v>
      </c>
      <c r="R335" s="81">
        <v>12.747018329598699</v>
      </c>
      <c r="S335" s="81">
        <v>1.7762816181941099</v>
      </c>
      <c r="T335" s="85">
        <v>0.10069229127394</v>
      </c>
      <c r="U335" s="81">
        <v>18.827728715200699</v>
      </c>
      <c r="V335" s="86">
        <v>0.95001873200503495</v>
      </c>
      <c r="W335" s="81">
        <v>5.6012367552078803</v>
      </c>
      <c r="X335" s="81">
        <v>41.497825389499603</v>
      </c>
      <c r="Y335" s="87">
        <v>18.457109398915101</v>
      </c>
      <c r="Z335" s="87">
        <v>39.902284150206398</v>
      </c>
      <c r="AA335" s="87">
        <v>0.14278106137892699</v>
      </c>
      <c r="AB335" s="87">
        <v>33.3510286629935</v>
      </c>
      <c r="AC335" s="87">
        <v>6.5512554872129201</v>
      </c>
      <c r="AD335" s="87">
        <v>2.2483382686098601</v>
      </c>
      <c r="AE335" s="87">
        <v>5.0907843127305599</v>
      </c>
      <c r="AF335" s="87">
        <v>7.1762372582328604</v>
      </c>
      <c r="AG335" s="87">
        <v>10.599517848043901</v>
      </c>
      <c r="AH335" s="87">
        <v>92.507970097895196</v>
      </c>
      <c r="AI335" s="87">
        <v>1.05503993322031</v>
      </c>
      <c r="AJ335" s="87">
        <v>16.418246791466</v>
      </c>
      <c r="AK335" s="87">
        <v>162.94841996477001</v>
      </c>
      <c r="AL335" s="87">
        <v>142.58193059545599</v>
      </c>
    </row>
    <row r="336" spans="1:38">
      <c r="A336" s="131"/>
      <c r="B336" s="1">
        <v>13.4057971014493</v>
      </c>
      <c r="C336" s="1">
        <v>4.7101449275362297</v>
      </c>
      <c r="D336" s="1">
        <v>3.9855072463768102</v>
      </c>
      <c r="E336" s="1">
        <v>23.188405797101399</v>
      </c>
      <c r="F336" s="1">
        <v>28.623188405797102</v>
      </c>
      <c r="G336" s="1">
        <v>17.0289855072464</v>
      </c>
      <c r="H336" s="1">
        <v>9.0579710144927503</v>
      </c>
      <c r="I336" s="1">
        <v>0</v>
      </c>
      <c r="L336" s="126">
        <v>23.3168430956697</v>
      </c>
      <c r="M336" s="81">
        <v>0.25205226177803902</v>
      </c>
      <c r="N336" s="82">
        <v>18.180982293829899</v>
      </c>
      <c r="O336" s="83">
        <v>7.3031010417531794E-2</v>
      </c>
      <c r="P336" s="84">
        <v>17.232506297971</v>
      </c>
      <c r="Q336" s="81">
        <v>0.97255083916603802</v>
      </c>
      <c r="R336" s="81">
        <v>12.747018329598699</v>
      </c>
      <c r="S336" s="81">
        <v>1.7762816181941099</v>
      </c>
      <c r="T336" s="85">
        <v>0.10069229127394</v>
      </c>
      <c r="U336" s="81">
        <v>18.827728715200699</v>
      </c>
      <c r="V336" s="86">
        <v>0.95001873200503495</v>
      </c>
      <c r="W336" s="81">
        <v>5.6012367552078803</v>
      </c>
      <c r="X336" s="81">
        <v>41.497825389499603</v>
      </c>
      <c r="Y336" s="87">
        <v>18.457109398915101</v>
      </c>
      <c r="Z336" s="87">
        <v>39.902284150206398</v>
      </c>
      <c r="AA336" s="87">
        <v>0.14278106137892699</v>
      </c>
      <c r="AB336" s="87">
        <v>33.3510286629935</v>
      </c>
      <c r="AC336" s="87">
        <v>6.5512554872129201</v>
      </c>
      <c r="AD336" s="87">
        <v>2.2483382686098601</v>
      </c>
      <c r="AE336" s="87">
        <v>5.0907843127305599</v>
      </c>
      <c r="AF336" s="87">
        <v>7.1762372582328604</v>
      </c>
      <c r="AG336" s="87">
        <v>10.599517848043901</v>
      </c>
      <c r="AH336" s="87">
        <v>92.507970097895196</v>
      </c>
      <c r="AI336" s="87">
        <v>1.05503993322031</v>
      </c>
      <c r="AJ336" s="87">
        <v>16.418246791466</v>
      </c>
      <c r="AK336" s="87">
        <v>162.94841996477001</v>
      </c>
      <c r="AL336" s="87">
        <v>142.58193059545599</v>
      </c>
    </row>
    <row r="337" spans="1:38">
      <c r="A337" s="131"/>
      <c r="B337" s="1">
        <v>12.568306010929</v>
      </c>
      <c r="C337" s="1">
        <v>5.1912568306010902</v>
      </c>
      <c r="D337" s="1">
        <v>7.10382513661202</v>
      </c>
      <c r="E337" s="1">
        <v>27.0491803278689</v>
      </c>
      <c r="F337" s="1">
        <v>23.497267759562799</v>
      </c>
      <c r="G337" s="1">
        <v>13.934426229508199</v>
      </c>
      <c r="H337" s="1">
        <v>10.109289617486301</v>
      </c>
      <c r="I337" s="1">
        <v>0.54644808743169404</v>
      </c>
      <c r="L337" s="126">
        <v>23.3168430956697</v>
      </c>
      <c r="M337" s="81">
        <v>0.25205226177803902</v>
      </c>
      <c r="N337" s="82">
        <v>18.180982293829899</v>
      </c>
      <c r="O337" s="83">
        <v>7.3031010417531794E-2</v>
      </c>
      <c r="P337" s="84">
        <v>17.232506297971</v>
      </c>
      <c r="Q337" s="81">
        <v>0.97255083916603802</v>
      </c>
      <c r="R337" s="81">
        <v>12.747018329598699</v>
      </c>
      <c r="S337" s="81">
        <v>1.7762816181941099</v>
      </c>
      <c r="T337" s="85">
        <v>0.10069229127394</v>
      </c>
      <c r="U337" s="81">
        <v>18.827728715200699</v>
      </c>
      <c r="V337" s="86">
        <v>0.95001873200503495</v>
      </c>
      <c r="W337" s="81">
        <v>5.6012367552078803</v>
      </c>
      <c r="X337" s="81">
        <v>41.497825389499603</v>
      </c>
      <c r="Y337" s="87">
        <v>18.457109398915101</v>
      </c>
      <c r="Z337" s="87">
        <v>39.902284150206398</v>
      </c>
      <c r="AA337" s="87">
        <v>0.14278106137892699</v>
      </c>
      <c r="AB337" s="87">
        <v>33.3510286629935</v>
      </c>
      <c r="AC337" s="87">
        <v>6.5512554872129201</v>
      </c>
      <c r="AD337" s="87">
        <v>2.2483382686098601</v>
      </c>
      <c r="AE337" s="87">
        <v>5.0907843127305599</v>
      </c>
      <c r="AF337" s="87">
        <v>7.1762372582328604</v>
      </c>
      <c r="AG337" s="87">
        <v>10.599517848043901</v>
      </c>
      <c r="AH337" s="87">
        <v>92.507970097895196</v>
      </c>
      <c r="AI337" s="87">
        <v>1.05503993322031</v>
      </c>
      <c r="AJ337" s="87">
        <v>16.418246791466</v>
      </c>
      <c r="AK337" s="87">
        <v>162.94841996477001</v>
      </c>
      <c r="AL337" s="87">
        <v>142.58193059545599</v>
      </c>
    </row>
    <row r="338" spans="1:38">
      <c r="A338" s="131"/>
      <c r="B338" s="1">
        <v>15.384615384615399</v>
      </c>
      <c r="C338" s="1">
        <v>3.4965034965034998</v>
      </c>
      <c r="D338" s="1">
        <v>7.6923076923076898</v>
      </c>
      <c r="E338" s="1">
        <v>16.083916083916101</v>
      </c>
      <c r="F338" s="1">
        <v>30.769230769230798</v>
      </c>
      <c r="G338" s="1">
        <v>15.7342657342657</v>
      </c>
      <c r="H338" s="1">
        <v>10.139860139860099</v>
      </c>
      <c r="I338" s="1">
        <v>0.69930069930069905</v>
      </c>
      <c r="L338" s="126">
        <v>23.3168430956697</v>
      </c>
      <c r="M338" s="81">
        <v>0.25205226177803902</v>
      </c>
      <c r="N338" s="82">
        <v>18.180982293829899</v>
      </c>
      <c r="O338" s="83">
        <v>7.3031010417531794E-2</v>
      </c>
      <c r="P338" s="84">
        <v>17.232506297971</v>
      </c>
      <c r="Q338" s="81">
        <v>0.97255083916603802</v>
      </c>
      <c r="R338" s="81">
        <v>12.747018329598699</v>
      </c>
      <c r="S338" s="81">
        <v>1.7762816181941099</v>
      </c>
      <c r="T338" s="85">
        <v>0.10069229127394</v>
      </c>
      <c r="U338" s="81">
        <v>18.827728715200699</v>
      </c>
      <c r="V338" s="86">
        <v>0.95001873200503495</v>
      </c>
      <c r="W338" s="81">
        <v>5.6012367552078803</v>
      </c>
      <c r="X338" s="81">
        <v>41.497825389499603</v>
      </c>
      <c r="Y338" s="87">
        <v>18.457109398915101</v>
      </c>
      <c r="Z338" s="87">
        <v>39.902284150206398</v>
      </c>
      <c r="AA338" s="87">
        <v>0.14278106137892699</v>
      </c>
      <c r="AB338" s="87">
        <v>33.3510286629935</v>
      </c>
      <c r="AC338" s="87">
        <v>6.5512554872129201</v>
      </c>
      <c r="AD338" s="87">
        <v>2.2483382686098601</v>
      </c>
      <c r="AE338" s="87">
        <v>5.0907843127305599</v>
      </c>
      <c r="AF338" s="87">
        <v>7.1762372582328604</v>
      </c>
      <c r="AG338" s="87">
        <v>10.599517848043901</v>
      </c>
      <c r="AH338" s="87">
        <v>92.507970097895196</v>
      </c>
      <c r="AI338" s="87">
        <v>1.05503993322031</v>
      </c>
      <c r="AJ338" s="87">
        <v>16.418246791466</v>
      </c>
      <c r="AK338" s="87">
        <v>162.94841996477001</v>
      </c>
      <c r="AL338" s="87">
        <v>142.58193059545599</v>
      </c>
    </row>
    <row r="339" spans="1:38">
      <c r="A339" s="131"/>
      <c r="B339" s="1">
        <v>16.129032258064498</v>
      </c>
      <c r="C339" s="1">
        <v>0.64516129032258096</v>
      </c>
      <c r="D339" s="1">
        <v>5.8064516129032304</v>
      </c>
      <c r="E339" s="1">
        <v>12.9032258064516</v>
      </c>
      <c r="F339" s="1">
        <v>32.258064516128997</v>
      </c>
      <c r="G339" s="1">
        <v>18.709677419354801</v>
      </c>
      <c r="H339" s="1">
        <v>13.2258064516129</v>
      </c>
      <c r="I339" s="1">
        <v>0.32258064516128998</v>
      </c>
      <c r="L339" s="126">
        <v>23.3168430956697</v>
      </c>
      <c r="M339" s="81">
        <v>0.25205226177803902</v>
      </c>
      <c r="N339" s="82">
        <v>18.180982293829899</v>
      </c>
      <c r="O339" s="83">
        <v>7.3031010417531794E-2</v>
      </c>
      <c r="P339" s="84">
        <v>17.232506297971</v>
      </c>
      <c r="Q339" s="81">
        <v>0.97255083916603802</v>
      </c>
      <c r="R339" s="81">
        <v>12.747018329598699</v>
      </c>
      <c r="S339" s="81">
        <v>1.7762816181941099</v>
      </c>
      <c r="T339" s="85">
        <v>0.10069229127394</v>
      </c>
      <c r="U339" s="81">
        <v>18.827728715200699</v>
      </c>
      <c r="V339" s="86">
        <v>0.95001873200503495</v>
      </c>
      <c r="W339" s="81">
        <v>5.6012367552078803</v>
      </c>
      <c r="X339" s="81">
        <v>41.497825389499603</v>
      </c>
      <c r="Y339" s="87">
        <v>18.457109398915101</v>
      </c>
      <c r="Z339" s="87">
        <v>39.902284150206398</v>
      </c>
      <c r="AA339" s="87">
        <v>0.14278106137892699</v>
      </c>
      <c r="AB339" s="87">
        <v>33.3510286629935</v>
      </c>
      <c r="AC339" s="87">
        <v>6.5512554872129201</v>
      </c>
      <c r="AD339" s="87">
        <v>2.2483382686098601</v>
      </c>
      <c r="AE339" s="87">
        <v>5.0907843127305599</v>
      </c>
      <c r="AF339" s="87">
        <v>7.1762372582328604</v>
      </c>
      <c r="AG339" s="87">
        <v>10.599517848043901</v>
      </c>
      <c r="AH339" s="87">
        <v>92.507970097895196</v>
      </c>
      <c r="AI339" s="87">
        <v>1.05503993322031</v>
      </c>
      <c r="AJ339" s="87">
        <v>16.418246791466</v>
      </c>
      <c r="AK339" s="87">
        <v>162.94841996477001</v>
      </c>
      <c r="AL339" s="87">
        <v>142.58193059545599</v>
      </c>
    </row>
    <row r="340" spans="1:38">
      <c r="A340" s="131"/>
      <c r="B340" s="1">
        <v>13.5446685878963</v>
      </c>
      <c r="C340" s="1">
        <v>0.28818443804034599</v>
      </c>
      <c r="D340" s="1">
        <v>4.3227665706051903</v>
      </c>
      <c r="E340" s="1">
        <v>14.697406340057601</v>
      </c>
      <c r="F340" s="1">
        <v>33.141210374639797</v>
      </c>
      <c r="G340" s="1">
        <v>20.4610951008646</v>
      </c>
      <c r="H340" s="1">
        <v>12.680115273775201</v>
      </c>
      <c r="I340" s="1">
        <v>0.86455331412103797</v>
      </c>
      <c r="L340" s="126">
        <v>23.3168430956697</v>
      </c>
      <c r="M340" s="81">
        <v>0.25205226177803902</v>
      </c>
      <c r="N340" s="82">
        <v>18.180982293829899</v>
      </c>
      <c r="O340" s="83">
        <v>7.3031010417531794E-2</v>
      </c>
      <c r="P340" s="84">
        <v>17.232506297971</v>
      </c>
      <c r="Q340" s="81">
        <v>0.97255083916603802</v>
      </c>
      <c r="R340" s="81">
        <v>12.747018329598699</v>
      </c>
      <c r="S340" s="81">
        <v>1.7762816181941099</v>
      </c>
      <c r="T340" s="85">
        <v>0.10069229127394</v>
      </c>
      <c r="U340" s="81">
        <v>18.827728715200699</v>
      </c>
      <c r="V340" s="86">
        <v>0.95001873200503495</v>
      </c>
      <c r="W340" s="81">
        <v>5.6012367552078803</v>
      </c>
      <c r="X340" s="81">
        <v>41.497825389499603</v>
      </c>
      <c r="Y340" s="87">
        <v>18.457109398915101</v>
      </c>
      <c r="Z340" s="87">
        <v>39.902284150206398</v>
      </c>
      <c r="AA340" s="87">
        <v>0.14278106137892699</v>
      </c>
      <c r="AB340" s="87">
        <v>33.3510286629935</v>
      </c>
      <c r="AC340" s="87">
        <v>6.5512554872129201</v>
      </c>
      <c r="AD340" s="87">
        <v>2.2483382686098601</v>
      </c>
      <c r="AE340" s="87">
        <v>5.0907843127305599</v>
      </c>
      <c r="AF340" s="87">
        <v>7.1762372582328604</v>
      </c>
      <c r="AG340" s="87">
        <v>10.599517848043901</v>
      </c>
      <c r="AH340" s="87">
        <v>92.507970097895196</v>
      </c>
      <c r="AI340" s="87">
        <v>1.05503993322031</v>
      </c>
      <c r="AJ340" s="87">
        <v>16.418246791466</v>
      </c>
      <c r="AK340" s="87">
        <v>162.94841996477001</v>
      </c>
      <c r="AL340" s="87">
        <v>142.58193059545599</v>
      </c>
    </row>
    <row r="341" spans="1:38">
      <c r="A341" s="131"/>
      <c r="B341" s="1">
        <v>10.1694915254237</v>
      </c>
      <c r="C341" s="1">
        <v>6.1016949152542397</v>
      </c>
      <c r="D341" s="1">
        <v>5.0847457627118704</v>
      </c>
      <c r="E341" s="1">
        <v>14.915254237288099</v>
      </c>
      <c r="F341" s="1">
        <v>40</v>
      </c>
      <c r="G341" s="1">
        <v>16.9491525423729</v>
      </c>
      <c r="H341" s="1">
        <v>6.7796610169491496</v>
      </c>
      <c r="I341" s="1">
        <v>0</v>
      </c>
      <c r="L341" s="126">
        <v>23.3168430956697</v>
      </c>
      <c r="M341" s="81">
        <v>0.25205226177803902</v>
      </c>
      <c r="N341" s="82">
        <v>18.180982293829899</v>
      </c>
      <c r="O341" s="83">
        <v>7.3031010417531794E-2</v>
      </c>
      <c r="P341" s="84">
        <v>17.232506297971</v>
      </c>
      <c r="Q341" s="81">
        <v>0.97255083916603802</v>
      </c>
      <c r="R341" s="81">
        <v>12.747018329598699</v>
      </c>
      <c r="S341" s="81">
        <v>1.7762816181941099</v>
      </c>
      <c r="T341" s="85">
        <v>0.10069229127394</v>
      </c>
      <c r="U341" s="81">
        <v>18.827728715200699</v>
      </c>
      <c r="V341" s="86">
        <v>0.95001873200503495</v>
      </c>
      <c r="W341" s="81">
        <v>5.6012367552078803</v>
      </c>
      <c r="X341" s="81">
        <v>41.497825389499603</v>
      </c>
      <c r="Y341" s="87">
        <v>18.457109398915101</v>
      </c>
      <c r="Z341" s="87">
        <v>39.902284150206398</v>
      </c>
      <c r="AA341" s="87">
        <v>0.14278106137892699</v>
      </c>
      <c r="AB341" s="87">
        <v>33.3510286629935</v>
      </c>
      <c r="AC341" s="87">
        <v>6.5512554872129201</v>
      </c>
      <c r="AD341" s="87">
        <v>2.2483382686098601</v>
      </c>
      <c r="AE341" s="87">
        <v>5.0907843127305599</v>
      </c>
      <c r="AF341" s="87">
        <v>7.1762372582328604</v>
      </c>
      <c r="AG341" s="87">
        <v>10.599517848043901</v>
      </c>
      <c r="AH341" s="87">
        <v>92.507970097895196</v>
      </c>
      <c r="AI341" s="87">
        <v>1.05503993322031</v>
      </c>
      <c r="AJ341" s="87">
        <v>16.418246791466</v>
      </c>
      <c r="AK341" s="87">
        <v>162.94841996477001</v>
      </c>
      <c r="AL341" s="87">
        <v>142.58193059545599</v>
      </c>
    </row>
    <row r="342" spans="1:38">
      <c r="A342" s="131"/>
      <c r="B342" s="1">
        <v>12.580645161290301</v>
      </c>
      <c r="C342" s="1">
        <v>4.8387096774193603</v>
      </c>
      <c r="D342" s="1">
        <v>3.87096774193548</v>
      </c>
      <c r="E342" s="1">
        <v>21.935483870967701</v>
      </c>
      <c r="F342" s="1">
        <v>30.9677419354839</v>
      </c>
      <c r="G342" s="1">
        <v>19.354838709677399</v>
      </c>
      <c r="H342" s="1">
        <v>6.4516129032258096</v>
      </c>
      <c r="I342" s="1">
        <v>0</v>
      </c>
      <c r="L342" s="126">
        <v>23.3168430956697</v>
      </c>
      <c r="M342" s="81">
        <v>0.25205226177803902</v>
      </c>
      <c r="N342" s="82">
        <v>18.180982293829899</v>
      </c>
      <c r="O342" s="83">
        <v>7.3031010417531794E-2</v>
      </c>
      <c r="P342" s="84">
        <v>17.232506297971</v>
      </c>
      <c r="Q342" s="81">
        <v>0.97255083916603802</v>
      </c>
      <c r="R342" s="81">
        <v>12.747018329598699</v>
      </c>
      <c r="S342" s="81">
        <v>1.7762816181941099</v>
      </c>
      <c r="T342" s="85">
        <v>0.10069229127394</v>
      </c>
      <c r="U342" s="81">
        <v>18.827728715200699</v>
      </c>
      <c r="V342" s="86">
        <v>0.95001873200503495</v>
      </c>
      <c r="W342" s="81">
        <v>5.6012367552078803</v>
      </c>
      <c r="X342" s="81">
        <v>41.497825389499603</v>
      </c>
      <c r="Y342" s="87">
        <v>18.457109398915101</v>
      </c>
      <c r="Z342" s="87">
        <v>39.902284150206398</v>
      </c>
      <c r="AA342" s="87">
        <v>0.14278106137892699</v>
      </c>
      <c r="AB342" s="87">
        <v>33.3510286629935</v>
      </c>
      <c r="AC342" s="87">
        <v>6.5512554872129201</v>
      </c>
      <c r="AD342" s="87">
        <v>2.2483382686098601</v>
      </c>
      <c r="AE342" s="87">
        <v>5.0907843127305599</v>
      </c>
      <c r="AF342" s="87">
        <v>7.1762372582328604</v>
      </c>
      <c r="AG342" s="87">
        <v>10.599517848043901</v>
      </c>
      <c r="AH342" s="87">
        <v>92.507970097895196</v>
      </c>
      <c r="AI342" s="87">
        <v>1.05503993322031</v>
      </c>
      <c r="AJ342" s="87">
        <v>16.418246791466</v>
      </c>
      <c r="AK342" s="87">
        <v>162.94841996477001</v>
      </c>
      <c r="AL342" s="87">
        <v>142.58193059545599</v>
      </c>
    </row>
    <row r="343" spans="1:38">
      <c r="A343" s="131"/>
      <c r="B343" s="1">
        <v>18.4375</v>
      </c>
      <c r="C343" s="1">
        <v>2.8125</v>
      </c>
      <c r="D343" s="1">
        <v>5</v>
      </c>
      <c r="E343" s="1">
        <v>14.0625</v>
      </c>
      <c r="F343" s="1">
        <v>33.125</v>
      </c>
      <c r="G343" s="1">
        <v>15.3125</v>
      </c>
      <c r="H343" s="1">
        <v>11.25</v>
      </c>
      <c r="I343" s="1">
        <v>0</v>
      </c>
      <c r="L343" s="126">
        <v>23.3168430956697</v>
      </c>
      <c r="M343" s="81">
        <v>0.25205226177803902</v>
      </c>
      <c r="N343" s="82">
        <v>18.180982293829899</v>
      </c>
      <c r="O343" s="83">
        <v>7.3031010417531794E-2</v>
      </c>
      <c r="P343" s="84">
        <v>17.232506297971</v>
      </c>
      <c r="Q343" s="81">
        <v>0.97255083916603802</v>
      </c>
      <c r="R343" s="81">
        <v>12.747018329598699</v>
      </c>
      <c r="S343" s="81">
        <v>1.7762816181941099</v>
      </c>
      <c r="T343" s="85">
        <v>0.10069229127394</v>
      </c>
      <c r="U343" s="81">
        <v>18.827728715200699</v>
      </c>
      <c r="V343" s="86">
        <v>0.95001873200503495</v>
      </c>
      <c r="W343" s="81">
        <v>5.6012367552078803</v>
      </c>
      <c r="X343" s="81">
        <v>41.497825389499603</v>
      </c>
      <c r="Y343" s="87">
        <v>18.457109398915101</v>
      </c>
      <c r="Z343" s="87">
        <v>39.902284150206398</v>
      </c>
      <c r="AA343" s="87">
        <v>0.14278106137892699</v>
      </c>
      <c r="AB343" s="87">
        <v>33.3510286629935</v>
      </c>
      <c r="AC343" s="87">
        <v>6.5512554872129201</v>
      </c>
      <c r="AD343" s="87">
        <v>2.2483382686098601</v>
      </c>
      <c r="AE343" s="87">
        <v>5.0907843127305599</v>
      </c>
      <c r="AF343" s="87">
        <v>7.1762372582328604</v>
      </c>
      <c r="AG343" s="87">
        <v>10.599517848043901</v>
      </c>
      <c r="AH343" s="87">
        <v>92.507970097895196</v>
      </c>
      <c r="AI343" s="87">
        <v>1.05503993322031</v>
      </c>
      <c r="AJ343" s="87">
        <v>16.418246791466</v>
      </c>
      <c r="AK343" s="87">
        <v>162.94841996477001</v>
      </c>
      <c r="AL343" s="87">
        <v>142.58193059545599</v>
      </c>
    </row>
    <row r="344" spans="1:38">
      <c r="A344" s="23" t="s">
        <v>38</v>
      </c>
      <c r="B344" s="24">
        <f t="shared" ref="B344:I344" si="52">AVERAGE(B335:B343)</f>
        <v>14.462109703042042</v>
      </c>
      <c r="C344" s="24">
        <f t="shared" si="52"/>
        <v>3.7141852251176695</v>
      </c>
      <c r="D344" s="24">
        <f t="shared" si="52"/>
        <v>5.1446318074743429</v>
      </c>
      <c r="E344" s="24">
        <f t="shared" si="52"/>
        <v>18.298077856436244</v>
      </c>
      <c r="F344" s="24">
        <f t="shared" si="52"/>
        <v>31.816796601077598</v>
      </c>
      <c r="G344" s="24">
        <f t="shared" si="52"/>
        <v>17.099683887083113</v>
      </c>
      <c r="H344" s="24">
        <f t="shared" si="52"/>
        <v>9.1941946146562259</v>
      </c>
      <c r="I344" s="24">
        <f t="shared" si="52"/>
        <v>0.27032030511274679</v>
      </c>
      <c r="L344" s="126">
        <v>23.3168430956697</v>
      </c>
      <c r="M344" s="81">
        <v>0.25205226177803902</v>
      </c>
      <c r="N344" s="82">
        <v>18.180982293829899</v>
      </c>
      <c r="O344" s="83">
        <v>7.3031010417531794E-2</v>
      </c>
      <c r="P344" s="84">
        <v>17.232506297971</v>
      </c>
      <c r="Q344" s="81">
        <v>0.97255083916603802</v>
      </c>
      <c r="R344" s="81">
        <v>12.747018329598699</v>
      </c>
      <c r="S344" s="81">
        <v>1.7762816181941099</v>
      </c>
      <c r="T344" s="85">
        <v>0.10069229127394</v>
      </c>
      <c r="U344" s="81">
        <v>18.827728715200699</v>
      </c>
      <c r="V344" s="86">
        <v>0.95001873200503495</v>
      </c>
      <c r="W344" s="81">
        <v>5.6012367552078803</v>
      </c>
      <c r="X344" s="81">
        <v>41.497825389499603</v>
      </c>
      <c r="Y344" s="87">
        <v>18.457109398915101</v>
      </c>
      <c r="Z344" s="87">
        <v>39.902284150206398</v>
      </c>
      <c r="AA344" s="87">
        <v>0.14278106137892699</v>
      </c>
      <c r="AB344" s="87">
        <v>33.3510286629935</v>
      </c>
      <c r="AC344" s="87">
        <v>6.5512554872129201</v>
      </c>
      <c r="AD344" s="87">
        <v>2.2483382686098601</v>
      </c>
      <c r="AE344" s="87">
        <v>5.0907843127305599</v>
      </c>
      <c r="AF344" s="87">
        <v>7.1762372582328604</v>
      </c>
      <c r="AG344" s="87">
        <v>10.599517848043901</v>
      </c>
      <c r="AH344" s="87">
        <v>92.507970097895196</v>
      </c>
      <c r="AI344" s="87">
        <v>1.05503993322031</v>
      </c>
      <c r="AJ344" s="87">
        <v>16.418246791466</v>
      </c>
      <c r="AK344" s="87">
        <v>162.94841996477001</v>
      </c>
      <c r="AL344" s="87">
        <v>142.58193059545599</v>
      </c>
    </row>
    <row r="345" spans="1:38">
      <c r="A345" s="2" t="s">
        <v>39</v>
      </c>
      <c r="B345" s="24">
        <f t="shared" ref="B345:I345" si="53">STDEV(B335:B343)</f>
        <v>2.7164344858717731</v>
      </c>
      <c r="C345" s="24">
        <f t="shared" si="53"/>
        <v>2.0859634720791518</v>
      </c>
      <c r="D345" s="24">
        <f t="shared" si="53"/>
        <v>1.4728926830861855</v>
      </c>
      <c r="E345" s="24">
        <f t="shared" si="53"/>
        <v>4.9051426188836045</v>
      </c>
      <c r="F345" s="24">
        <f t="shared" si="53"/>
        <v>4.4228238814949856</v>
      </c>
      <c r="G345" s="24">
        <f t="shared" si="53"/>
        <v>2.0782928680242692</v>
      </c>
      <c r="H345" s="24">
        <f t="shared" si="53"/>
        <v>3.2680798227708614</v>
      </c>
      <c r="I345" s="24">
        <f t="shared" si="53"/>
        <v>0.35026420022682708</v>
      </c>
    </row>
    <row r="347" spans="1:38">
      <c r="A347" s="129" t="s">
        <v>204</v>
      </c>
    </row>
  </sheetData>
  <mergeCells count="31">
    <mergeCell ref="B1:I1"/>
    <mergeCell ref="L1:AL1"/>
    <mergeCell ref="A3:A11"/>
    <mergeCell ref="A13:A21"/>
    <mergeCell ref="A23:A31"/>
    <mergeCell ref="A35:A43"/>
    <mergeCell ref="A47:A55"/>
    <mergeCell ref="A59:A67"/>
    <mergeCell ref="A71:A79"/>
    <mergeCell ref="A83:A91"/>
    <mergeCell ref="A95:A103"/>
    <mergeCell ref="A107:A115"/>
    <mergeCell ref="A119:A127"/>
    <mergeCell ref="A131:A139"/>
    <mergeCell ref="A143:A151"/>
    <mergeCell ref="A155:A163"/>
    <mergeCell ref="A167:A175"/>
    <mergeCell ref="A179:A187"/>
    <mergeCell ref="A191:A199"/>
    <mergeCell ref="A203:A211"/>
    <mergeCell ref="A215:A223"/>
    <mergeCell ref="A227:A235"/>
    <mergeCell ref="A239:A247"/>
    <mergeCell ref="A251:A259"/>
    <mergeCell ref="A263:A271"/>
    <mergeCell ref="A335:A343"/>
    <mergeCell ref="A275:A283"/>
    <mergeCell ref="A287:A295"/>
    <mergeCell ref="A299:A307"/>
    <mergeCell ref="A311:A319"/>
    <mergeCell ref="A323:A33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&amp;CΣελίδα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0FA1A-AB91-427A-8C81-05C9EF6E7172}">
  <dimension ref="A1:AH93"/>
  <sheetViews>
    <sheetView topLeftCell="A40" zoomScale="80" zoomScaleNormal="80" workbookViewId="0">
      <selection activeCell="A93" sqref="A93"/>
    </sheetView>
  </sheetViews>
  <sheetFormatPr baseColWidth="10" defaultColWidth="8.83203125" defaultRowHeight="13"/>
  <cols>
    <col min="1" max="1" width="57.1640625" customWidth="1"/>
    <col min="2" max="2" width="35.1640625" customWidth="1"/>
  </cols>
  <sheetData>
    <row r="1" spans="1:34" ht="14" thickBot="1">
      <c r="A1" s="137" t="s">
        <v>133</v>
      </c>
      <c r="B1" s="137"/>
      <c r="C1" s="137"/>
      <c r="D1" s="137"/>
      <c r="E1" s="137"/>
      <c r="F1" s="137"/>
      <c r="G1" s="137"/>
      <c r="H1" s="137"/>
      <c r="I1" s="137"/>
      <c r="J1" s="137"/>
      <c r="N1" s="138" t="s">
        <v>134</v>
      </c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</row>
    <row r="2" spans="1:34">
      <c r="A2" s="139" t="s">
        <v>198</v>
      </c>
      <c r="B2" s="140"/>
      <c r="C2" s="89" t="s">
        <v>28</v>
      </c>
      <c r="D2" s="89" t="s">
        <v>29</v>
      </c>
      <c r="E2" s="89" t="s">
        <v>30</v>
      </c>
      <c r="F2" s="89" t="s">
        <v>31</v>
      </c>
      <c r="G2" s="89" t="s">
        <v>32</v>
      </c>
      <c r="H2" s="89" t="s">
        <v>33</v>
      </c>
      <c r="I2" s="89" t="s">
        <v>34</v>
      </c>
      <c r="J2" s="89" t="s">
        <v>35</v>
      </c>
      <c r="K2" s="90"/>
      <c r="L2" s="90"/>
      <c r="M2" s="91" t="s">
        <v>101</v>
      </c>
      <c r="N2" s="91" t="s">
        <v>1</v>
      </c>
      <c r="O2" s="91" t="s">
        <v>102</v>
      </c>
      <c r="P2" s="91" t="s">
        <v>103</v>
      </c>
      <c r="Q2" s="91" t="s">
        <v>3</v>
      </c>
      <c r="R2" s="91" t="s">
        <v>104</v>
      </c>
      <c r="S2" s="91" t="s">
        <v>105</v>
      </c>
      <c r="T2" s="91" t="s">
        <v>106</v>
      </c>
      <c r="U2" s="91" t="s">
        <v>107</v>
      </c>
      <c r="V2" s="91" t="s">
        <v>108</v>
      </c>
      <c r="W2" s="91" t="s">
        <v>109</v>
      </c>
      <c r="X2" s="91" t="s">
        <v>110</v>
      </c>
      <c r="Y2" s="91" t="s">
        <v>111</v>
      </c>
      <c r="Z2" s="91" t="s">
        <v>13</v>
      </c>
      <c r="AA2" s="91" t="s">
        <v>14</v>
      </c>
      <c r="AB2" s="91" t="s">
        <v>112</v>
      </c>
      <c r="AC2" s="91" t="s">
        <v>113</v>
      </c>
      <c r="AD2" s="91" t="s">
        <v>114</v>
      </c>
      <c r="AE2" s="91" t="s">
        <v>115</v>
      </c>
      <c r="AF2" s="91" t="s">
        <v>19</v>
      </c>
      <c r="AG2" s="91" t="s">
        <v>116</v>
      </c>
      <c r="AH2" s="92" t="s">
        <v>117</v>
      </c>
    </row>
    <row r="3" spans="1:34">
      <c r="A3" s="141">
        <v>1</v>
      </c>
      <c r="B3" s="93">
        <v>1</v>
      </c>
      <c r="C3" s="56">
        <v>23.167848699763599</v>
      </c>
      <c r="D3" s="56">
        <v>11.3475177304965</v>
      </c>
      <c r="E3" s="56">
        <v>11.1111111111111</v>
      </c>
      <c r="F3" s="56">
        <v>12.056737588652499</v>
      </c>
      <c r="G3" s="56">
        <v>20.330969267139501</v>
      </c>
      <c r="H3" s="56">
        <v>4.2553191489361701</v>
      </c>
      <c r="I3" s="56">
        <v>8.5106382978723403</v>
      </c>
      <c r="J3" s="56">
        <v>9.2198581560283692</v>
      </c>
      <c r="N3">
        <v>29.86</v>
      </c>
      <c r="O3">
        <v>0.22</v>
      </c>
      <c r="P3">
        <v>0.11</v>
      </c>
      <c r="Q3">
        <v>16.18</v>
      </c>
      <c r="R3">
        <v>17.190000000000001</v>
      </c>
      <c r="S3">
        <v>1.48</v>
      </c>
      <c r="T3">
        <v>11.83</v>
      </c>
      <c r="U3">
        <v>1.74</v>
      </c>
      <c r="V3">
        <v>14.61</v>
      </c>
      <c r="W3">
        <v>0.56000000000000005</v>
      </c>
      <c r="X3">
        <v>1.59</v>
      </c>
      <c r="Y3">
        <v>4.63</v>
      </c>
      <c r="Z3">
        <v>46.04</v>
      </c>
      <c r="AA3">
        <v>19</v>
      </c>
      <c r="AB3">
        <v>34.950000000000003</v>
      </c>
      <c r="AC3">
        <v>28.18</v>
      </c>
      <c r="AD3">
        <v>6.77</v>
      </c>
      <c r="AE3">
        <v>4.16</v>
      </c>
      <c r="AF3">
        <v>2.42</v>
      </c>
      <c r="AG3">
        <v>136.86000000000001</v>
      </c>
      <c r="AH3" s="94">
        <v>123.03</v>
      </c>
    </row>
    <row r="4" spans="1:34">
      <c r="A4" s="135"/>
      <c r="B4" s="95">
        <v>2</v>
      </c>
      <c r="C4" s="56">
        <v>19.951923076923102</v>
      </c>
      <c r="D4" s="56">
        <v>9.375</v>
      </c>
      <c r="E4" s="56">
        <v>10.817307692307701</v>
      </c>
      <c r="F4" s="56">
        <v>14.663461538461499</v>
      </c>
      <c r="G4" s="56">
        <v>16.826923076923102</v>
      </c>
      <c r="H4" s="56">
        <v>5.0480769230769198</v>
      </c>
      <c r="I4" s="56">
        <v>10.336538461538501</v>
      </c>
      <c r="J4" s="56">
        <v>12.9807692307692</v>
      </c>
      <c r="N4">
        <v>29.86</v>
      </c>
      <c r="O4">
        <v>0.22</v>
      </c>
      <c r="P4">
        <v>0.11</v>
      </c>
      <c r="Q4">
        <v>16.18</v>
      </c>
      <c r="R4">
        <v>17.190000000000001</v>
      </c>
      <c r="S4">
        <v>1.48</v>
      </c>
      <c r="T4">
        <v>11.83</v>
      </c>
      <c r="U4">
        <v>1.74</v>
      </c>
      <c r="V4">
        <v>14.61</v>
      </c>
      <c r="W4">
        <v>0.56000000000000005</v>
      </c>
      <c r="X4">
        <v>1.59</v>
      </c>
      <c r="Y4">
        <v>4.63</v>
      </c>
      <c r="Z4">
        <v>46.04</v>
      </c>
      <c r="AA4">
        <v>19</v>
      </c>
      <c r="AB4">
        <v>34.950000000000003</v>
      </c>
      <c r="AC4">
        <v>28.18</v>
      </c>
      <c r="AD4">
        <v>6.77</v>
      </c>
      <c r="AE4">
        <v>4.16</v>
      </c>
      <c r="AF4">
        <v>2.42</v>
      </c>
      <c r="AG4">
        <v>136.86000000000001</v>
      </c>
      <c r="AH4" s="94">
        <v>123.03</v>
      </c>
    </row>
    <row r="5" spans="1:34">
      <c r="A5" s="135"/>
      <c r="B5" s="95">
        <v>3</v>
      </c>
      <c r="C5" s="56">
        <v>21.852731591448901</v>
      </c>
      <c r="D5" s="56">
        <v>6.8883610451306403</v>
      </c>
      <c r="E5" s="56">
        <v>12.589073634204301</v>
      </c>
      <c r="F5" s="56">
        <v>14.9643705463183</v>
      </c>
      <c r="G5" s="56">
        <v>20.6650831353919</v>
      </c>
      <c r="H5" s="56">
        <v>2.3752969121140102</v>
      </c>
      <c r="I5" s="56">
        <v>10.688836104513101</v>
      </c>
      <c r="J5" s="56">
        <v>9.9762470308788593</v>
      </c>
      <c r="N5">
        <v>29.86</v>
      </c>
      <c r="O5">
        <v>0.22</v>
      </c>
      <c r="P5">
        <v>0.11</v>
      </c>
      <c r="Q5">
        <v>16.18</v>
      </c>
      <c r="R5">
        <v>17.190000000000001</v>
      </c>
      <c r="S5">
        <v>1.48</v>
      </c>
      <c r="T5">
        <v>11.83</v>
      </c>
      <c r="U5">
        <v>1.74</v>
      </c>
      <c r="V5">
        <v>14.61</v>
      </c>
      <c r="W5">
        <v>0.56000000000000005</v>
      </c>
      <c r="X5">
        <v>1.59</v>
      </c>
      <c r="Y5">
        <v>4.63</v>
      </c>
      <c r="Z5">
        <v>46.04</v>
      </c>
      <c r="AA5">
        <v>19</v>
      </c>
      <c r="AB5">
        <v>34.950000000000003</v>
      </c>
      <c r="AC5">
        <v>28.18</v>
      </c>
      <c r="AD5">
        <v>6.77</v>
      </c>
      <c r="AE5">
        <v>4.16</v>
      </c>
      <c r="AF5">
        <v>2.42</v>
      </c>
      <c r="AG5">
        <v>136.86000000000001</v>
      </c>
      <c r="AH5" s="94">
        <v>123.03</v>
      </c>
    </row>
    <row r="6" spans="1:34">
      <c r="A6" s="135"/>
      <c r="B6" s="95">
        <v>4</v>
      </c>
      <c r="C6" s="56">
        <v>21.5351812366738</v>
      </c>
      <c r="D6" s="56">
        <v>19.189765458422201</v>
      </c>
      <c r="E6" s="56">
        <v>9.8081023454157794</v>
      </c>
      <c r="F6" s="56">
        <v>13.006396588486099</v>
      </c>
      <c r="G6" s="56">
        <v>12.3667377398721</v>
      </c>
      <c r="H6" s="56">
        <v>5.9701492537313401</v>
      </c>
      <c r="I6" s="56">
        <v>7.6759061833688698</v>
      </c>
      <c r="J6" s="56">
        <v>10.4477611940299</v>
      </c>
      <c r="N6">
        <v>29.86</v>
      </c>
      <c r="O6">
        <v>0.22</v>
      </c>
      <c r="P6">
        <v>0.11</v>
      </c>
      <c r="Q6">
        <v>16.18</v>
      </c>
      <c r="R6">
        <v>17.190000000000001</v>
      </c>
      <c r="S6">
        <v>1.48</v>
      </c>
      <c r="T6">
        <v>11.83</v>
      </c>
      <c r="U6">
        <v>1.74</v>
      </c>
      <c r="V6">
        <v>14.61</v>
      </c>
      <c r="W6">
        <v>0.56000000000000005</v>
      </c>
      <c r="X6">
        <v>1.59</v>
      </c>
      <c r="Y6">
        <v>4.63</v>
      </c>
      <c r="Z6">
        <v>46.04</v>
      </c>
      <c r="AA6">
        <v>19</v>
      </c>
      <c r="AB6">
        <v>34.950000000000003</v>
      </c>
      <c r="AC6">
        <v>28.18</v>
      </c>
      <c r="AD6">
        <v>6.77</v>
      </c>
      <c r="AE6">
        <v>4.16</v>
      </c>
      <c r="AF6">
        <v>2.42</v>
      </c>
      <c r="AG6">
        <v>136.86000000000001</v>
      </c>
      <c r="AH6" s="94">
        <v>123.03</v>
      </c>
    </row>
    <row r="7" spans="1:34">
      <c r="A7" s="135"/>
      <c r="B7" s="95">
        <v>5</v>
      </c>
      <c r="C7" s="56">
        <v>26.280623608017802</v>
      </c>
      <c r="D7" s="56">
        <v>7.5723830734966597</v>
      </c>
      <c r="E7" s="56">
        <v>9.3541202672605799</v>
      </c>
      <c r="F7" s="56">
        <v>16.926503340757201</v>
      </c>
      <c r="G7" s="56">
        <v>17.149220489977701</v>
      </c>
      <c r="H7" s="56">
        <v>5.12249443207127</v>
      </c>
      <c r="I7" s="56">
        <v>10.913140311804</v>
      </c>
      <c r="J7" s="56">
        <v>6.6815144766146997</v>
      </c>
      <c r="N7">
        <v>29.86</v>
      </c>
      <c r="O7">
        <v>0.22</v>
      </c>
      <c r="P7">
        <v>0.11</v>
      </c>
      <c r="Q7">
        <v>16.18</v>
      </c>
      <c r="R7">
        <v>17.190000000000001</v>
      </c>
      <c r="S7">
        <v>1.48</v>
      </c>
      <c r="T7">
        <v>11.83</v>
      </c>
      <c r="U7">
        <v>1.74</v>
      </c>
      <c r="V7">
        <v>14.61</v>
      </c>
      <c r="W7">
        <v>0.56000000000000005</v>
      </c>
      <c r="X7">
        <v>1.59</v>
      </c>
      <c r="Y7">
        <v>4.63</v>
      </c>
      <c r="Z7">
        <v>46.04</v>
      </c>
      <c r="AA7">
        <v>19</v>
      </c>
      <c r="AB7">
        <v>34.950000000000003</v>
      </c>
      <c r="AC7">
        <v>28.18</v>
      </c>
      <c r="AD7">
        <v>6.77</v>
      </c>
      <c r="AE7">
        <v>4.16</v>
      </c>
      <c r="AF7">
        <v>2.42</v>
      </c>
      <c r="AG7">
        <v>136.86000000000001</v>
      </c>
      <c r="AH7" s="94">
        <v>123.03</v>
      </c>
    </row>
    <row r="8" spans="1:34">
      <c r="A8" s="135"/>
      <c r="B8" s="95">
        <v>6</v>
      </c>
      <c r="C8" s="56">
        <v>17.701149425287401</v>
      </c>
      <c r="D8" s="56">
        <v>14.9425287356322</v>
      </c>
      <c r="E8" s="56">
        <v>12.8735632183908</v>
      </c>
      <c r="F8" s="56">
        <v>17.471264367816101</v>
      </c>
      <c r="G8" s="56">
        <v>14.022988505747101</v>
      </c>
      <c r="H8" s="56">
        <v>8.9655172413793096</v>
      </c>
      <c r="I8" s="56">
        <v>9.1954022988505706</v>
      </c>
      <c r="J8" s="56">
        <v>4.8275862068965498</v>
      </c>
      <c r="N8">
        <v>29.86</v>
      </c>
      <c r="O8">
        <v>0.22</v>
      </c>
      <c r="P8">
        <v>0.11</v>
      </c>
      <c r="Q8">
        <v>16.18</v>
      </c>
      <c r="R8">
        <v>17.190000000000001</v>
      </c>
      <c r="S8">
        <v>1.48</v>
      </c>
      <c r="T8">
        <v>11.83</v>
      </c>
      <c r="U8">
        <v>1.74</v>
      </c>
      <c r="V8">
        <v>14.61</v>
      </c>
      <c r="W8">
        <v>0.56000000000000005</v>
      </c>
      <c r="X8">
        <v>1.59</v>
      </c>
      <c r="Y8">
        <v>4.63</v>
      </c>
      <c r="Z8">
        <v>46.04</v>
      </c>
      <c r="AA8">
        <v>19</v>
      </c>
      <c r="AB8">
        <v>34.950000000000003</v>
      </c>
      <c r="AC8">
        <v>28.18</v>
      </c>
      <c r="AD8">
        <v>6.77</v>
      </c>
      <c r="AE8">
        <v>4.16</v>
      </c>
      <c r="AF8">
        <v>2.42</v>
      </c>
      <c r="AG8">
        <v>136.86000000000001</v>
      </c>
      <c r="AH8" s="94">
        <v>123.03</v>
      </c>
    </row>
    <row r="9" spans="1:34">
      <c r="A9" s="135"/>
      <c r="B9" s="95">
        <v>7</v>
      </c>
      <c r="C9" s="56">
        <v>19.612590799031501</v>
      </c>
      <c r="D9" s="56">
        <v>20.581113801452801</v>
      </c>
      <c r="E9" s="56">
        <v>10.8958837772397</v>
      </c>
      <c r="F9" s="56">
        <v>13.075060532687701</v>
      </c>
      <c r="G9" s="56">
        <v>11.622276029055699</v>
      </c>
      <c r="H9" s="56">
        <v>5.5690072639225203</v>
      </c>
      <c r="I9" s="56">
        <v>8.7167070217917697</v>
      </c>
      <c r="J9" s="56">
        <v>9.9273607748183998</v>
      </c>
      <c r="N9">
        <v>29.86</v>
      </c>
      <c r="O9">
        <v>0.22</v>
      </c>
      <c r="P9">
        <v>0.11</v>
      </c>
      <c r="Q9">
        <v>16.18</v>
      </c>
      <c r="R9">
        <v>17.190000000000001</v>
      </c>
      <c r="S9">
        <v>1.48</v>
      </c>
      <c r="T9">
        <v>11.83</v>
      </c>
      <c r="U9">
        <v>1.74</v>
      </c>
      <c r="V9">
        <v>14.61</v>
      </c>
      <c r="W9">
        <v>0.56000000000000005</v>
      </c>
      <c r="X9">
        <v>1.59</v>
      </c>
      <c r="Y9">
        <v>4.63</v>
      </c>
      <c r="Z9">
        <v>46.04</v>
      </c>
      <c r="AA9">
        <v>19</v>
      </c>
      <c r="AB9">
        <v>34.950000000000003</v>
      </c>
      <c r="AC9">
        <v>28.18</v>
      </c>
      <c r="AD9">
        <v>6.77</v>
      </c>
      <c r="AE9">
        <v>4.16</v>
      </c>
      <c r="AF9">
        <v>2.42</v>
      </c>
      <c r="AG9">
        <v>136.86000000000001</v>
      </c>
      <c r="AH9" s="94">
        <v>123.03</v>
      </c>
    </row>
    <row r="10" spans="1:34">
      <c r="A10" s="135"/>
      <c r="B10" s="95">
        <v>8</v>
      </c>
      <c r="C10" s="56">
        <v>15.2046783625731</v>
      </c>
      <c r="D10" s="56">
        <v>15.789473684210501</v>
      </c>
      <c r="E10" s="56">
        <v>11.1111111111111</v>
      </c>
      <c r="F10" s="56">
        <v>16.374269005847999</v>
      </c>
      <c r="G10" s="56">
        <v>19.5906432748538</v>
      </c>
      <c r="H10" s="56">
        <v>4.6783625730994203</v>
      </c>
      <c r="I10" s="56">
        <v>10.8187134502924</v>
      </c>
      <c r="J10" s="56">
        <v>6.4327485380117002</v>
      </c>
      <c r="N10">
        <v>29.86</v>
      </c>
      <c r="O10">
        <v>0.22</v>
      </c>
      <c r="P10">
        <v>0.11</v>
      </c>
      <c r="Q10">
        <v>16.18</v>
      </c>
      <c r="R10">
        <v>17.190000000000001</v>
      </c>
      <c r="S10">
        <v>1.48</v>
      </c>
      <c r="T10">
        <v>11.83</v>
      </c>
      <c r="U10">
        <v>1.74</v>
      </c>
      <c r="V10">
        <v>14.61</v>
      </c>
      <c r="W10">
        <v>0.56000000000000005</v>
      </c>
      <c r="X10">
        <v>1.59</v>
      </c>
      <c r="Y10">
        <v>4.63</v>
      </c>
      <c r="Z10">
        <v>46.04</v>
      </c>
      <c r="AA10">
        <v>19</v>
      </c>
      <c r="AB10">
        <v>34.950000000000003</v>
      </c>
      <c r="AC10">
        <v>28.18</v>
      </c>
      <c r="AD10">
        <v>6.77</v>
      </c>
      <c r="AE10">
        <v>4.16</v>
      </c>
      <c r="AF10">
        <v>2.42</v>
      </c>
      <c r="AG10">
        <v>136.86000000000001</v>
      </c>
      <c r="AH10" s="94">
        <v>123.03</v>
      </c>
    </row>
    <row r="11" spans="1:34" ht="14" thickBot="1">
      <c r="A11" s="136"/>
      <c r="B11" s="96">
        <v>9</v>
      </c>
      <c r="C11" s="97">
        <v>10.1204819277108</v>
      </c>
      <c r="D11" s="97">
        <v>12.289156626505999</v>
      </c>
      <c r="E11" s="97">
        <v>10.1204819277108</v>
      </c>
      <c r="F11" s="97">
        <v>10.1204819277108</v>
      </c>
      <c r="G11" s="97">
        <v>21.204819277108399</v>
      </c>
      <c r="H11" s="97">
        <v>5.0602409638554198</v>
      </c>
      <c r="I11" s="97">
        <v>14.939759036144601</v>
      </c>
      <c r="J11" s="97">
        <v>16.144578313253</v>
      </c>
      <c r="K11" s="74"/>
      <c r="L11" s="74"/>
      <c r="M11" s="74"/>
      <c r="N11" s="74">
        <v>29.86</v>
      </c>
      <c r="O11" s="74">
        <v>0.22</v>
      </c>
      <c r="P11" s="74">
        <v>0.11</v>
      </c>
      <c r="Q11" s="74">
        <v>16.18</v>
      </c>
      <c r="R11" s="74">
        <v>17.190000000000001</v>
      </c>
      <c r="S11" s="74">
        <v>1.48</v>
      </c>
      <c r="T11" s="74">
        <v>11.83</v>
      </c>
      <c r="U11" s="74">
        <v>1.74</v>
      </c>
      <c r="V11" s="74">
        <v>14.61</v>
      </c>
      <c r="W11" s="74">
        <v>0.56000000000000005</v>
      </c>
      <c r="X11" s="74">
        <v>1.59</v>
      </c>
      <c r="Y11" s="74">
        <v>4.63</v>
      </c>
      <c r="Z11" s="74">
        <v>46.04</v>
      </c>
      <c r="AA11" s="74">
        <v>19</v>
      </c>
      <c r="AB11" s="74">
        <v>34.950000000000003</v>
      </c>
      <c r="AC11" s="74">
        <v>28.18</v>
      </c>
      <c r="AD11" s="74">
        <v>6.77</v>
      </c>
      <c r="AE11" s="74">
        <v>4.16</v>
      </c>
      <c r="AF11" s="74">
        <v>2.42</v>
      </c>
      <c r="AG11" s="74">
        <v>136.86000000000001</v>
      </c>
      <c r="AH11" s="98">
        <v>123.03</v>
      </c>
    </row>
    <row r="12" spans="1:34" ht="14" thickBot="1">
      <c r="A12" s="99"/>
      <c r="B12" s="90"/>
      <c r="C12" s="100"/>
      <c r="D12" s="100"/>
      <c r="E12" s="100"/>
      <c r="F12" s="100"/>
      <c r="G12" s="100"/>
      <c r="H12" s="100"/>
      <c r="I12" s="100"/>
      <c r="J12" s="10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101"/>
    </row>
    <row r="13" spans="1:34">
      <c r="A13" s="134">
        <v>2</v>
      </c>
      <c r="B13" s="102">
        <v>1</v>
      </c>
      <c r="C13" s="56">
        <v>23.389021479713598</v>
      </c>
      <c r="D13" s="56">
        <v>13.126491646778</v>
      </c>
      <c r="E13" s="56">
        <v>10.5011933174224</v>
      </c>
      <c r="F13" s="56">
        <v>11.694510739856799</v>
      </c>
      <c r="G13" s="56">
        <v>20.047732696897398</v>
      </c>
      <c r="H13" s="56">
        <v>3.8186157517899799</v>
      </c>
      <c r="I13" s="56">
        <v>10.5011933174224</v>
      </c>
      <c r="J13" s="56">
        <v>6.9212410501193302</v>
      </c>
      <c r="N13">
        <v>30.32</v>
      </c>
      <c r="O13">
        <v>0.28999999999999998</v>
      </c>
      <c r="P13">
        <v>0.2</v>
      </c>
      <c r="Q13">
        <v>16.16</v>
      </c>
      <c r="R13">
        <v>17.46</v>
      </c>
      <c r="S13">
        <v>1.37</v>
      </c>
      <c r="T13">
        <v>10.91</v>
      </c>
      <c r="U13">
        <v>1.69</v>
      </c>
      <c r="V13">
        <v>14.79</v>
      </c>
      <c r="W13">
        <v>0.7</v>
      </c>
      <c r="X13">
        <v>1.46</v>
      </c>
      <c r="Y13">
        <v>4.6500000000000004</v>
      </c>
      <c r="Z13">
        <v>46.48</v>
      </c>
      <c r="AA13">
        <v>19.32</v>
      </c>
      <c r="AB13">
        <v>34.18</v>
      </c>
      <c r="AC13">
        <v>27.38</v>
      </c>
      <c r="AD13">
        <v>6.81</v>
      </c>
      <c r="AE13">
        <v>4.0199999999999996</v>
      </c>
      <c r="AF13">
        <v>2.4</v>
      </c>
      <c r="AG13">
        <v>136.72999999999999</v>
      </c>
      <c r="AH13" s="94">
        <v>122.22</v>
      </c>
    </row>
    <row r="14" spans="1:34">
      <c r="A14" s="135"/>
      <c r="B14" s="95">
        <v>2</v>
      </c>
      <c r="C14" s="56">
        <v>16.705882352941199</v>
      </c>
      <c r="D14" s="56">
        <v>18.588235294117599</v>
      </c>
      <c r="E14" s="56">
        <v>8.7058823529411793</v>
      </c>
      <c r="F14" s="56">
        <v>13.411764705882399</v>
      </c>
      <c r="G14" s="56">
        <v>18.117647058823501</v>
      </c>
      <c r="H14" s="56">
        <v>4</v>
      </c>
      <c r="I14" s="56">
        <v>11.294117647058799</v>
      </c>
      <c r="J14" s="56">
        <v>9.1764705882352899</v>
      </c>
      <c r="N14">
        <v>30.32</v>
      </c>
      <c r="O14">
        <v>0.28999999999999998</v>
      </c>
      <c r="P14">
        <v>0.2</v>
      </c>
      <c r="Q14">
        <v>16.16</v>
      </c>
      <c r="R14">
        <v>17.46</v>
      </c>
      <c r="S14">
        <v>1.37</v>
      </c>
      <c r="T14">
        <v>10.91</v>
      </c>
      <c r="U14">
        <v>1.69</v>
      </c>
      <c r="V14">
        <v>14.79</v>
      </c>
      <c r="W14">
        <v>0.7</v>
      </c>
      <c r="X14">
        <v>1.46</v>
      </c>
      <c r="Y14">
        <v>4.6500000000000004</v>
      </c>
      <c r="Z14">
        <v>46.48</v>
      </c>
      <c r="AA14">
        <v>19.32</v>
      </c>
      <c r="AB14">
        <v>34.18</v>
      </c>
      <c r="AC14">
        <v>27.38</v>
      </c>
      <c r="AD14">
        <v>6.81</v>
      </c>
      <c r="AE14">
        <v>4.0199999999999996</v>
      </c>
      <c r="AF14">
        <v>2.4</v>
      </c>
      <c r="AG14">
        <v>136.72999999999999</v>
      </c>
      <c r="AH14" s="94">
        <v>122.22</v>
      </c>
    </row>
    <row r="15" spans="1:34">
      <c r="A15" s="135"/>
      <c r="B15" s="95">
        <v>3</v>
      </c>
      <c r="C15" s="56">
        <v>17.737789203084802</v>
      </c>
      <c r="D15" s="56">
        <v>15.681233933162</v>
      </c>
      <c r="E15" s="56">
        <v>8.7403598971722403</v>
      </c>
      <c r="F15" s="56">
        <v>10.796915167095101</v>
      </c>
      <c r="G15" s="56">
        <v>23.393316195372702</v>
      </c>
      <c r="H15" s="56">
        <v>2.5706940874035999</v>
      </c>
      <c r="I15" s="56">
        <v>12.596401028277601</v>
      </c>
      <c r="J15" s="56">
        <v>8.48329048843188</v>
      </c>
      <c r="N15">
        <v>30.32</v>
      </c>
      <c r="O15">
        <v>0.28999999999999998</v>
      </c>
      <c r="P15">
        <v>0.2</v>
      </c>
      <c r="Q15">
        <v>16.16</v>
      </c>
      <c r="R15">
        <v>17.46</v>
      </c>
      <c r="S15">
        <v>1.37</v>
      </c>
      <c r="T15">
        <v>10.91</v>
      </c>
      <c r="U15">
        <v>1.69</v>
      </c>
      <c r="V15">
        <v>14.79</v>
      </c>
      <c r="W15">
        <v>0.7</v>
      </c>
      <c r="X15">
        <v>1.46</v>
      </c>
      <c r="Y15">
        <v>4.6500000000000004</v>
      </c>
      <c r="Z15">
        <v>46.48</v>
      </c>
      <c r="AA15">
        <v>19.32</v>
      </c>
      <c r="AB15">
        <v>34.18</v>
      </c>
      <c r="AC15">
        <v>27.38</v>
      </c>
      <c r="AD15">
        <v>6.81</v>
      </c>
      <c r="AE15">
        <v>4.0199999999999996</v>
      </c>
      <c r="AF15">
        <v>2.4</v>
      </c>
      <c r="AG15">
        <v>136.72999999999999</v>
      </c>
      <c r="AH15" s="94">
        <v>122.22</v>
      </c>
    </row>
    <row r="16" spans="1:34">
      <c r="A16" s="135"/>
      <c r="B16" s="95">
        <v>4</v>
      </c>
      <c r="C16" s="56">
        <v>21.782178217821802</v>
      </c>
      <c r="D16" s="56">
        <v>8.9108910891089099</v>
      </c>
      <c r="E16" s="56">
        <v>9.6534653465346505</v>
      </c>
      <c r="F16" s="56">
        <v>15.5940594059406</v>
      </c>
      <c r="G16" s="56">
        <v>19.801980198019798</v>
      </c>
      <c r="H16" s="56">
        <v>3.9603960396039599</v>
      </c>
      <c r="I16" s="56">
        <v>10.891089108910901</v>
      </c>
      <c r="J16" s="56">
        <v>9.4059405940594107</v>
      </c>
      <c r="N16">
        <v>30.32</v>
      </c>
      <c r="O16">
        <v>0.28999999999999998</v>
      </c>
      <c r="P16">
        <v>0.2</v>
      </c>
      <c r="Q16">
        <v>16.16</v>
      </c>
      <c r="R16">
        <v>17.46</v>
      </c>
      <c r="S16">
        <v>1.37</v>
      </c>
      <c r="T16">
        <v>10.91</v>
      </c>
      <c r="U16">
        <v>1.69</v>
      </c>
      <c r="V16">
        <v>14.79</v>
      </c>
      <c r="W16">
        <v>0.7</v>
      </c>
      <c r="X16">
        <v>1.46</v>
      </c>
      <c r="Y16">
        <v>4.6500000000000004</v>
      </c>
      <c r="Z16">
        <v>46.48</v>
      </c>
      <c r="AA16">
        <v>19.32</v>
      </c>
      <c r="AB16">
        <v>34.18</v>
      </c>
      <c r="AC16">
        <v>27.38</v>
      </c>
      <c r="AD16">
        <v>6.81</v>
      </c>
      <c r="AE16">
        <v>4.0199999999999996</v>
      </c>
      <c r="AF16">
        <v>2.4</v>
      </c>
      <c r="AG16">
        <v>136.72999999999999</v>
      </c>
      <c r="AH16" s="94">
        <v>122.22</v>
      </c>
    </row>
    <row r="17" spans="1:34">
      <c r="A17" s="135"/>
      <c r="B17" s="95">
        <v>5</v>
      </c>
      <c r="C17" s="56">
        <v>17.204301075268798</v>
      </c>
      <c r="D17" s="56">
        <v>11.290322580645199</v>
      </c>
      <c r="E17" s="56">
        <v>8.8709677419354804</v>
      </c>
      <c r="F17" s="56">
        <v>18.010752688172001</v>
      </c>
      <c r="G17" s="56">
        <v>18.548387096774199</v>
      </c>
      <c r="H17" s="56">
        <v>7.2580645161290303</v>
      </c>
      <c r="I17" s="56">
        <v>10.4838709677419</v>
      </c>
      <c r="J17" s="56">
        <v>8.3333333333333304</v>
      </c>
      <c r="N17">
        <v>30.32</v>
      </c>
      <c r="O17">
        <v>0.28999999999999998</v>
      </c>
      <c r="P17">
        <v>0.2</v>
      </c>
      <c r="Q17">
        <v>16.16</v>
      </c>
      <c r="R17">
        <v>17.46</v>
      </c>
      <c r="S17">
        <v>1.37</v>
      </c>
      <c r="T17">
        <v>10.91</v>
      </c>
      <c r="U17">
        <v>1.69</v>
      </c>
      <c r="V17">
        <v>14.79</v>
      </c>
      <c r="W17">
        <v>0.7</v>
      </c>
      <c r="X17">
        <v>1.46</v>
      </c>
      <c r="Y17">
        <v>4.6500000000000004</v>
      </c>
      <c r="Z17">
        <v>46.48</v>
      </c>
      <c r="AA17">
        <v>19.32</v>
      </c>
      <c r="AB17">
        <v>34.18</v>
      </c>
      <c r="AC17">
        <v>27.38</v>
      </c>
      <c r="AD17">
        <v>6.81</v>
      </c>
      <c r="AE17">
        <v>4.0199999999999996</v>
      </c>
      <c r="AF17">
        <v>2.4</v>
      </c>
      <c r="AG17">
        <v>136.72999999999999</v>
      </c>
      <c r="AH17" s="94">
        <v>122.22</v>
      </c>
    </row>
    <row r="18" spans="1:34">
      <c r="A18" s="135"/>
      <c r="B18" s="95">
        <v>6</v>
      </c>
      <c r="C18" s="56">
        <v>13.074204946996501</v>
      </c>
      <c r="D18" s="56">
        <v>13.7809187279152</v>
      </c>
      <c r="E18" s="56">
        <v>13.7809187279152</v>
      </c>
      <c r="F18" s="56">
        <v>10.6007067137809</v>
      </c>
      <c r="G18" s="56">
        <v>16.254416961130701</v>
      </c>
      <c r="H18" s="56">
        <v>8.1272084805653702</v>
      </c>
      <c r="I18" s="56">
        <v>20.494699646643099</v>
      </c>
      <c r="J18" s="56">
        <v>3.8869257950530001</v>
      </c>
      <c r="N18">
        <v>30.32</v>
      </c>
      <c r="O18">
        <v>0.28999999999999998</v>
      </c>
      <c r="P18">
        <v>0.2</v>
      </c>
      <c r="Q18">
        <v>16.16</v>
      </c>
      <c r="R18">
        <v>17.46</v>
      </c>
      <c r="S18">
        <v>1.37</v>
      </c>
      <c r="T18">
        <v>10.91</v>
      </c>
      <c r="U18">
        <v>1.69</v>
      </c>
      <c r="V18">
        <v>14.79</v>
      </c>
      <c r="W18">
        <v>0.7</v>
      </c>
      <c r="X18">
        <v>1.46</v>
      </c>
      <c r="Y18">
        <v>4.6500000000000004</v>
      </c>
      <c r="Z18">
        <v>46.48</v>
      </c>
      <c r="AA18">
        <v>19.32</v>
      </c>
      <c r="AB18">
        <v>34.18</v>
      </c>
      <c r="AC18">
        <v>27.38</v>
      </c>
      <c r="AD18">
        <v>6.81</v>
      </c>
      <c r="AE18">
        <v>4.0199999999999996</v>
      </c>
      <c r="AF18">
        <v>2.4</v>
      </c>
      <c r="AG18">
        <v>136.72999999999999</v>
      </c>
      <c r="AH18" s="94">
        <v>122.22</v>
      </c>
    </row>
    <row r="19" spans="1:34">
      <c r="A19" s="135"/>
      <c r="B19" s="95">
        <v>7</v>
      </c>
      <c r="C19" s="56">
        <v>13.702623906705499</v>
      </c>
      <c r="D19" s="56">
        <v>15.1603498542274</v>
      </c>
      <c r="E19" s="56">
        <v>11.3702623906706</v>
      </c>
      <c r="F19" s="56">
        <v>11.3702623906706</v>
      </c>
      <c r="G19" s="56">
        <v>23.906705539358601</v>
      </c>
      <c r="H19" s="56">
        <v>5.8309037900874596</v>
      </c>
      <c r="I19" s="56">
        <v>11.9533527696793</v>
      </c>
      <c r="J19" s="56">
        <v>6.7055393586005803</v>
      </c>
      <c r="N19">
        <v>30.32</v>
      </c>
      <c r="O19">
        <v>0.28999999999999998</v>
      </c>
      <c r="P19">
        <v>0.2</v>
      </c>
      <c r="Q19">
        <v>16.16</v>
      </c>
      <c r="R19">
        <v>17.46</v>
      </c>
      <c r="S19">
        <v>1.37</v>
      </c>
      <c r="T19">
        <v>10.91</v>
      </c>
      <c r="U19">
        <v>1.69</v>
      </c>
      <c r="V19">
        <v>14.79</v>
      </c>
      <c r="W19">
        <v>0.7</v>
      </c>
      <c r="X19">
        <v>1.46</v>
      </c>
      <c r="Y19">
        <v>4.6500000000000004</v>
      </c>
      <c r="Z19">
        <v>46.48</v>
      </c>
      <c r="AA19">
        <v>19.32</v>
      </c>
      <c r="AB19">
        <v>34.18</v>
      </c>
      <c r="AC19">
        <v>27.38</v>
      </c>
      <c r="AD19">
        <v>6.81</v>
      </c>
      <c r="AE19">
        <v>4.0199999999999996</v>
      </c>
      <c r="AF19">
        <v>2.4</v>
      </c>
      <c r="AG19">
        <v>136.72999999999999</v>
      </c>
      <c r="AH19" s="94">
        <v>122.22</v>
      </c>
    </row>
    <row r="20" spans="1:34">
      <c r="A20" s="135"/>
      <c r="B20" s="95">
        <v>8</v>
      </c>
      <c r="C20" s="56">
        <v>18.114143920595499</v>
      </c>
      <c r="D20" s="56">
        <v>12.6550868486352</v>
      </c>
      <c r="E20" s="56">
        <v>6.6997518610421798</v>
      </c>
      <c r="F20" s="56">
        <v>19.6029776674938</v>
      </c>
      <c r="G20" s="56">
        <v>16.873449131513599</v>
      </c>
      <c r="H20" s="56">
        <v>5.2109181141439196</v>
      </c>
      <c r="I20" s="56">
        <v>10.6699751861042</v>
      </c>
      <c r="J20" s="56">
        <v>10.1736972704715</v>
      </c>
      <c r="N20">
        <v>30.32</v>
      </c>
      <c r="O20">
        <v>0.28999999999999998</v>
      </c>
      <c r="P20">
        <v>0.2</v>
      </c>
      <c r="Q20">
        <v>16.16</v>
      </c>
      <c r="R20">
        <v>17.46</v>
      </c>
      <c r="S20">
        <v>1.37</v>
      </c>
      <c r="T20">
        <v>10.91</v>
      </c>
      <c r="U20">
        <v>1.69</v>
      </c>
      <c r="V20">
        <v>14.79</v>
      </c>
      <c r="W20">
        <v>0.7</v>
      </c>
      <c r="X20">
        <v>1.46</v>
      </c>
      <c r="Y20">
        <v>4.6500000000000004</v>
      </c>
      <c r="Z20">
        <v>46.48</v>
      </c>
      <c r="AA20">
        <v>19.32</v>
      </c>
      <c r="AB20">
        <v>34.18</v>
      </c>
      <c r="AC20">
        <v>27.38</v>
      </c>
      <c r="AD20">
        <v>6.81</v>
      </c>
      <c r="AE20">
        <v>4.0199999999999996</v>
      </c>
      <c r="AF20">
        <v>2.4</v>
      </c>
      <c r="AG20">
        <v>136.72999999999999</v>
      </c>
      <c r="AH20" s="94">
        <v>122.22</v>
      </c>
    </row>
    <row r="21" spans="1:34" ht="14" thickBot="1">
      <c r="A21" s="136"/>
      <c r="B21" s="96">
        <v>9</v>
      </c>
      <c r="C21" s="97">
        <v>9.4155844155844193</v>
      </c>
      <c r="D21" s="97">
        <v>19.805194805194802</v>
      </c>
      <c r="E21" s="97">
        <v>9.7402597402597397</v>
      </c>
      <c r="F21" s="97">
        <v>10.064935064935099</v>
      </c>
      <c r="G21" s="97">
        <v>25</v>
      </c>
      <c r="H21" s="97">
        <v>4.8701298701298699</v>
      </c>
      <c r="I21" s="97">
        <v>12.987012987012999</v>
      </c>
      <c r="J21" s="97">
        <v>8.1168831168831197</v>
      </c>
      <c r="K21" s="74"/>
      <c r="L21" s="74"/>
      <c r="M21" s="74"/>
      <c r="N21" s="74">
        <v>30.32</v>
      </c>
      <c r="O21" s="74">
        <v>0.28999999999999998</v>
      </c>
      <c r="P21" s="74">
        <v>0.2</v>
      </c>
      <c r="Q21" s="74">
        <v>16.16</v>
      </c>
      <c r="R21" s="74">
        <v>17.46</v>
      </c>
      <c r="S21" s="74">
        <v>1.37</v>
      </c>
      <c r="T21" s="74">
        <v>10.91</v>
      </c>
      <c r="U21" s="74">
        <v>1.69</v>
      </c>
      <c r="V21" s="74">
        <v>14.79</v>
      </c>
      <c r="W21" s="74">
        <v>0.7</v>
      </c>
      <c r="X21" s="74">
        <v>1.46</v>
      </c>
      <c r="Y21" s="74">
        <v>4.6500000000000004</v>
      </c>
      <c r="Z21" s="74">
        <v>46.48</v>
      </c>
      <c r="AA21" s="74">
        <v>19.32</v>
      </c>
      <c r="AB21" s="74">
        <v>34.18</v>
      </c>
      <c r="AC21" s="74">
        <v>27.38</v>
      </c>
      <c r="AD21" s="74">
        <v>6.81</v>
      </c>
      <c r="AE21" s="74">
        <v>4.0199999999999996</v>
      </c>
      <c r="AF21" s="74">
        <v>2.4</v>
      </c>
      <c r="AG21" s="74">
        <v>136.72999999999999</v>
      </c>
      <c r="AH21" s="98">
        <v>122.22</v>
      </c>
    </row>
    <row r="22" spans="1:34" ht="14" thickBot="1">
      <c r="C22" s="103"/>
      <c r="D22" s="103"/>
      <c r="E22" s="103"/>
      <c r="F22" s="103"/>
      <c r="G22" s="103"/>
      <c r="H22" s="103"/>
      <c r="I22" s="103"/>
      <c r="J22" s="103"/>
    </row>
    <row r="23" spans="1:34">
      <c r="A23" s="134">
        <v>3</v>
      </c>
      <c r="B23" s="102">
        <v>1</v>
      </c>
      <c r="C23" s="104">
        <v>11.4369501466276</v>
      </c>
      <c r="D23" s="104">
        <v>17.302052785923799</v>
      </c>
      <c r="E23" s="104">
        <v>18.181818181818201</v>
      </c>
      <c r="F23" s="104">
        <v>9.0909090909090899</v>
      </c>
      <c r="G23" s="104">
        <v>20.821114369501501</v>
      </c>
      <c r="H23" s="104">
        <v>3.2258064516128999</v>
      </c>
      <c r="I23" s="104">
        <v>10.5571847507331</v>
      </c>
      <c r="J23" s="104">
        <v>9.3841642228739008</v>
      </c>
      <c r="K23" s="90"/>
      <c r="L23" s="90"/>
      <c r="M23" s="90"/>
      <c r="N23" s="90">
        <v>30.15</v>
      </c>
      <c r="O23" s="90">
        <v>0.23</v>
      </c>
      <c r="P23" s="90">
        <v>0.17</v>
      </c>
      <c r="Q23" s="90">
        <v>15.43</v>
      </c>
      <c r="R23" s="90">
        <v>16.489999999999998</v>
      </c>
      <c r="S23" s="90">
        <v>1.1299999999999999</v>
      </c>
      <c r="T23" s="90">
        <v>12.62</v>
      </c>
      <c r="U23" s="90">
        <v>1.48</v>
      </c>
      <c r="V23" s="90">
        <v>15.25</v>
      </c>
      <c r="W23" s="90">
        <v>0.86</v>
      </c>
      <c r="X23" s="90">
        <v>1.38</v>
      </c>
      <c r="Y23" s="90">
        <v>4.8099999999999996</v>
      </c>
      <c r="Z23" s="90">
        <v>45.58</v>
      </c>
      <c r="AA23" s="90">
        <v>18.010000000000002</v>
      </c>
      <c r="AB23" s="90">
        <v>36.380000000000003</v>
      </c>
      <c r="AC23" s="90">
        <v>29.34</v>
      </c>
      <c r="AD23" s="90">
        <v>7.04</v>
      </c>
      <c r="AE23" s="90">
        <v>4.18</v>
      </c>
      <c r="AF23" s="90">
        <v>2.5299999999999998</v>
      </c>
      <c r="AG23" s="90">
        <v>141.76</v>
      </c>
      <c r="AH23" s="101">
        <v>126.02</v>
      </c>
    </row>
    <row r="24" spans="1:34">
      <c r="A24" s="135"/>
      <c r="B24" s="95">
        <v>2</v>
      </c>
      <c r="C24" s="56">
        <v>11.5281501340483</v>
      </c>
      <c r="D24" s="56">
        <v>15.8176943699732</v>
      </c>
      <c r="E24" s="56">
        <v>16.890080428954398</v>
      </c>
      <c r="F24" s="56">
        <v>8.8471849865951704</v>
      </c>
      <c r="G24" s="56">
        <v>19.571045576407499</v>
      </c>
      <c r="H24" s="56">
        <v>3.7533512064343202</v>
      </c>
      <c r="I24" s="56">
        <v>13.941018766756001</v>
      </c>
      <c r="J24" s="56">
        <v>9.6514745308311003</v>
      </c>
      <c r="N24">
        <v>30.15</v>
      </c>
      <c r="O24">
        <v>0.23</v>
      </c>
      <c r="P24">
        <v>0.17</v>
      </c>
      <c r="Q24">
        <v>15.43</v>
      </c>
      <c r="R24">
        <v>16.489999999999998</v>
      </c>
      <c r="S24">
        <v>1.1299999999999999</v>
      </c>
      <c r="T24">
        <v>12.62</v>
      </c>
      <c r="U24">
        <v>1.48</v>
      </c>
      <c r="V24">
        <v>15.25</v>
      </c>
      <c r="W24">
        <v>0.86</v>
      </c>
      <c r="X24">
        <v>1.38</v>
      </c>
      <c r="Y24">
        <v>4.8099999999999996</v>
      </c>
      <c r="Z24">
        <v>45.58</v>
      </c>
      <c r="AA24">
        <v>18.010000000000002</v>
      </c>
      <c r="AB24">
        <v>36.380000000000003</v>
      </c>
      <c r="AC24">
        <v>29.34</v>
      </c>
      <c r="AD24">
        <v>7.04</v>
      </c>
      <c r="AE24">
        <v>4.18</v>
      </c>
      <c r="AF24">
        <v>2.5299999999999998</v>
      </c>
      <c r="AG24">
        <v>141.76</v>
      </c>
      <c r="AH24" s="94">
        <v>126.02</v>
      </c>
    </row>
    <row r="25" spans="1:34">
      <c r="A25" s="135"/>
      <c r="B25" s="95">
        <v>3</v>
      </c>
      <c r="C25" s="56">
        <v>17.039106145251399</v>
      </c>
      <c r="D25" s="56">
        <v>20.949720670391098</v>
      </c>
      <c r="E25" s="56">
        <v>16.201117318435799</v>
      </c>
      <c r="F25" s="56">
        <v>9.77653631284916</v>
      </c>
      <c r="G25" s="56">
        <v>14.525139664804501</v>
      </c>
      <c r="H25" s="56">
        <v>4.7486033519553104</v>
      </c>
      <c r="I25" s="56">
        <v>9.2178770949720708</v>
      </c>
      <c r="J25" s="56">
        <v>7.5418994413407798</v>
      </c>
      <c r="N25">
        <v>30.15</v>
      </c>
      <c r="O25">
        <v>0.23</v>
      </c>
      <c r="P25">
        <v>0.17</v>
      </c>
      <c r="Q25">
        <v>15.43</v>
      </c>
      <c r="R25">
        <v>16.489999999999998</v>
      </c>
      <c r="S25">
        <v>1.1299999999999999</v>
      </c>
      <c r="T25">
        <v>12.62</v>
      </c>
      <c r="U25">
        <v>1.48</v>
      </c>
      <c r="V25">
        <v>15.25</v>
      </c>
      <c r="W25">
        <v>0.86</v>
      </c>
      <c r="X25">
        <v>1.38</v>
      </c>
      <c r="Y25">
        <v>4.8099999999999996</v>
      </c>
      <c r="Z25">
        <v>45.58</v>
      </c>
      <c r="AA25">
        <v>18.010000000000002</v>
      </c>
      <c r="AB25">
        <v>36.380000000000003</v>
      </c>
      <c r="AC25">
        <v>29.34</v>
      </c>
      <c r="AD25">
        <v>7.04</v>
      </c>
      <c r="AE25">
        <v>4.18</v>
      </c>
      <c r="AF25">
        <v>2.5299999999999998</v>
      </c>
      <c r="AG25">
        <v>141.76</v>
      </c>
      <c r="AH25" s="94">
        <v>126.02</v>
      </c>
    </row>
    <row r="26" spans="1:34">
      <c r="A26" s="135"/>
      <c r="B26" s="95">
        <v>4</v>
      </c>
      <c r="C26" s="56">
        <v>15.068493150684899</v>
      </c>
      <c r="D26" s="56">
        <v>18.082191780821901</v>
      </c>
      <c r="E26" s="56">
        <v>13.150684931506801</v>
      </c>
      <c r="F26" s="56">
        <v>15.068493150684899</v>
      </c>
      <c r="G26" s="56">
        <v>15.342465753424699</v>
      </c>
      <c r="H26" s="56">
        <v>5.2054794520548002</v>
      </c>
      <c r="I26" s="56">
        <v>8.7671232876712306</v>
      </c>
      <c r="J26" s="56">
        <v>9.3150684931506902</v>
      </c>
      <c r="N26">
        <v>30.15</v>
      </c>
      <c r="O26">
        <v>0.23</v>
      </c>
      <c r="P26">
        <v>0.17</v>
      </c>
      <c r="Q26">
        <v>15.43</v>
      </c>
      <c r="R26">
        <v>16.489999999999998</v>
      </c>
      <c r="S26">
        <v>1.1299999999999999</v>
      </c>
      <c r="T26">
        <v>12.62</v>
      </c>
      <c r="U26">
        <v>1.48</v>
      </c>
      <c r="V26">
        <v>15.25</v>
      </c>
      <c r="W26">
        <v>0.86</v>
      </c>
      <c r="X26">
        <v>1.38</v>
      </c>
      <c r="Y26">
        <v>4.8099999999999996</v>
      </c>
      <c r="Z26">
        <v>45.58</v>
      </c>
      <c r="AA26">
        <v>18.010000000000002</v>
      </c>
      <c r="AB26">
        <v>36.380000000000003</v>
      </c>
      <c r="AC26">
        <v>29.34</v>
      </c>
      <c r="AD26">
        <v>7.04</v>
      </c>
      <c r="AE26">
        <v>4.18</v>
      </c>
      <c r="AF26">
        <v>2.5299999999999998</v>
      </c>
      <c r="AG26">
        <v>141.76</v>
      </c>
      <c r="AH26" s="94">
        <v>126.02</v>
      </c>
    </row>
    <row r="27" spans="1:34">
      <c r="A27" s="135"/>
      <c r="B27" s="95">
        <v>5</v>
      </c>
      <c r="C27" s="56">
        <v>11.746987951807199</v>
      </c>
      <c r="D27" s="56">
        <v>16.265060240963901</v>
      </c>
      <c r="E27" s="56">
        <v>14.4578313253012</v>
      </c>
      <c r="F27" s="56">
        <v>13.554216867469901</v>
      </c>
      <c r="G27" s="56">
        <v>17.7710843373494</v>
      </c>
      <c r="H27" s="56">
        <v>4.2168674698795199</v>
      </c>
      <c r="I27" s="56">
        <v>8.7349397590361502</v>
      </c>
      <c r="J27" s="56">
        <v>13.253012048192801</v>
      </c>
      <c r="N27">
        <v>30.15</v>
      </c>
      <c r="O27">
        <v>0.23</v>
      </c>
      <c r="P27">
        <v>0.17</v>
      </c>
      <c r="Q27">
        <v>15.43</v>
      </c>
      <c r="R27">
        <v>16.489999999999998</v>
      </c>
      <c r="S27">
        <v>1.1299999999999999</v>
      </c>
      <c r="T27">
        <v>12.62</v>
      </c>
      <c r="U27">
        <v>1.48</v>
      </c>
      <c r="V27">
        <v>15.25</v>
      </c>
      <c r="W27">
        <v>0.86</v>
      </c>
      <c r="X27">
        <v>1.38</v>
      </c>
      <c r="Y27">
        <v>4.8099999999999996</v>
      </c>
      <c r="Z27">
        <v>45.58</v>
      </c>
      <c r="AA27">
        <v>18.010000000000002</v>
      </c>
      <c r="AB27">
        <v>36.380000000000003</v>
      </c>
      <c r="AC27">
        <v>29.34</v>
      </c>
      <c r="AD27">
        <v>7.04</v>
      </c>
      <c r="AE27">
        <v>4.18</v>
      </c>
      <c r="AF27">
        <v>2.5299999999999998</v>
      </c>
      <c r="AG27">
        <v>141.76</v>
      </c>
      <c r="AH27" s="94">
        <v>126.02</v>
      </c>
    </row>
    <row r="28" spans="1:34">
      <c r="A28" s="135"/>
      <c r="B28" s="95">
        <v>6</v>
      </c>
      <c r="C28" s="56">
        <v>13.913043478260899</v>
      </c>
      <c r="D28" s="56">
        <v>14.492753623188401</v>
      </c>
      <c r="E28" s="56">
        <v>14.7826086956522</v>
      </c>
      <c r="F28" s="56">
        <v>15.072463768115901</v>
      </c>
      <c r="G28" s="56">
        <v>13.3333333333333</v>
      </c>
      <c r="H28" s="56">
        <v>4.0579710144927503</v>
      </c>
      <c r="I28" s="56">
        <v>12.463768115942001</v>
      </c>
      <c r="J28" s="56">
        <v>11.884057971014499</v>
      </c>
      <c r="N28">
        <v>30.15</v>
      </c>
      <c r="O28">
        <v>0.23</v>
      </c>
      <c r="P28">
        <v>0.17</v>
      </c>
      <c r="Q28">
        <v>15.43</v>
      </c>
      <c r="R28">
        <v>16.489999999999998</v>
      </c>
      <c r="S28">
        <v>1.1299999999999999</v>
      </c>
      <c r="T28">
        <v>12.62</v>
      </c>
      <c r="U28">
        <v>1.48</v>
      </c>
      <c r="V28">
        <v>15.25</v>
      </c>
      <c r="W28">
        <v>0.86</v>
      </c>
      <c r="X28">
        <v>1.38</v>
      </c>
      <c r="Y28">
        <v>4.8099999999999996</v>
      </c>
      <c r="Z28">
        <v>45.58</v>
      </c>
      <c r="AA28">
        <v>18.010000000000002</v>
      </c>
      <c r="AB28">
        <v>36.380000000000003</v>
      </c>
      <c r="AC28">
        <v>29.34</v>
      </c>
      <c r="AD28">
        <v>7.04</v>
      </c>
      <c r="AE28">
        <v>4.18</v>
      </c>
      <c r="AF28">
        <v>2.5299999999999998</v>
      </c>
      <c r="AG28">
        <v>141.76</v>
      </c>
      <c r="AH28" s="94">
        <v>126.02</v>
      </c>
    </row>
    <row r="29" spans="1:34">
      <c r="A29" s="135"/>
      <c r="B29" s="95">
        <v>7</v>
      </c>
      <c r="C29" s="56">
        <v>15.028901734104</v>
      </c>
      <c r="D29" s="56">
        <v>19.364161849711</v>
      </c>
      <c r="E29" s="56">
        <v>15.606936416185</v>
      </c>
      <c r="F29" s="56">
        <v>13.005780346820799</v>
      </c>
      <c r="G29" s="56">
        <v>15.3179190751445</v>
      </c>
      <c r="H29" s="56">
        <v>3.7572254335260098</v>
      </c>
      <c r="I29" s="56">
        <v>7.8034682080924904</v>
      </c>
      <c r="J29" s="56">
        <v>10.115606936416199</v>
      </c>
      <c r="N29">
        <v>30.15</v>
      </c>
      <c r="O29">
        <v>0.23</v>
      </c>
      <c r="P29">
        <v>0.17</v>
      </c>
      <c r="Q29">
        <v>15.43</v>
      </c>
      <c r="R29">
        <v>16.489999999999998</v>
      </c>
      <c r="S29">
        <v>1.1299999999999999</v>
      </c>
      <c r="T29">
        <v>12.62</v>
      </c>
      <c r="U29">
        <v>1.48</v>
      </c>
      <c r="V29">
        <v>15.25</v>
      </c>
      <c r="W29">
        <v>0.86</v>
      </c>
      <c r="X29">
        <v>1.38</v>
      </c>
      <c r="Y29">
        <v>4.8099999999999996</v>
      </c>
      <c r="Z29">
        <v>45.58</v>
      </c>
      <c r="AA29">
        <v>18.010000000000002</v>
      </c>
      <c r="AB29">
        <v>36.380000000000003</v>
      </c>
      <c r="AC29">
        <v>29.34</v>
      </c>
      <c r="AD29">
        <v>7.04</v>
      </c>
      <c r="AE29">
        <v>4.18</v>
      </c>
      <c r="AF29">
        <v>2.5299999999999998</v>
      </c>
      <c r="AG29">
        <v>141.76</v>
      </c>
      <c r="AH29" s="94">
        <v>126.02</v>
      </c>
    </row>
    <row r="30" spans="1:34">
      <c r="A30" s="135"/>
      <c r="B30" s="95">
        <v>8</v>
      </c>
      <c r="C30" s="56">
        <v>14.868804664722999</v>
      </c>
      <c r="D30" s="56">
        <v>16.326530612244898</v>
      </c>
      <c r="E30" s="56">
        <v>12.8279883381924</v>
      </c>
      <c r="F30" s="56">
        <v>12.8279883381924</v>
      </c>
      <c r="G30" s="56">
        <v>13.9941690962099</v>
      </c>
      <c r="H30" s="56">
        <v>2.33236151603499</v>
      </c>
      <c r="I30" s="56">
        <v>9.9125364431486904</v>
      </c>
      <c r="J30" s="56">
        <v>16.9096209912536</v>
      </c>
      <c r="N30">
        <v>30.15</v>
      </c>
      <c r="O30">
        <v>0.23</v>
      </c>
      <c r="P30">
        <v>0.17</v>
      </c>
      <c r="Q30">
        <v>15.43</v>
      </c>
      <c r="R30">
        <v>16.489999999999998</v>
      </c>
      <c r="S30">
        <v>1.1299999999999999</v>
      </c>
      <c r="T30">
        <v>12.62</v>
      </c>
      <c r="U30">
        <v>1.48</v>
      </c>
      <c r="V30">
        <v>15.25</v>
      </c>
      <c r="W30">
        <v>0.86</v>
      </c>
      <c r="X30">
        <v>1.38</v>
      </c>
      <c r="Y30">
        <v>4.8099999999999996</v>
      </c>
      <c r="Z30">
        <v>45.58</v>
      </c>
      <c r="AA30">
        <v>18.010000000000002</v>
      </c>
      <c r="AB30">
        <v>36.380000000000003</v>
      </c>
      <c r="AC30">
        <v>29.34</v>
      </c>
      <c r="AD30">
        <v>7.04</v>
      </c>
      <c r="AE30">
        <v>4.18</v>
      </c>
      <c r="AF30">
        <v>2.5299999999999998</v>
      </c>
      <c r="AG30">
        <v>141.76</v>
      </c>
      <c r="AH30" s="94">
        <v>126.02</v>
      </c>
    </row>
    <row r="31" spans="1:34" ht="14" thickBot="1">
      <c r="A31" s="136"/>
      <c r="B31" s="96">
        <v>9</v>
      </c>
      <c r="C31" s="97">
        <v>18.126888217522701</v>
      </c>
      <c r="D31" s="97">
        <v>19.939577039274901</v>
      </c>
      <c r="E31" s="97">
        <v>13.2930513595166</v>
      </c>
      <c r="F31" s="97">
        <v>12.084592145015099</v>
      </c>
      <c r="G31" s="97">
        <v>14.5015105740181</v>
      </c>
      <c r="H31" s="97">
        <v>3.3232628398791499</v>
      </c>
      <c r="I31" s="97">
        <v>7.5528700906344399</v>
      </c>
      <c r="J31" s="97">
        <v>11.178247734138999</v>
      </c>
      <c r="K31" s="74"/>
      <c r="L31" s="74"/>
      <c r="M31" s="74"/>
      <c r="N31" s="74">
        <v>30.15</v>
      </c>
      <c r="O31" s="74">
        <v>0.23</v>
      </c>
      <c r="P31" s="74">
        <v>0.17</v>
      </c>
      <c r="Q31" s="74">
        <v>15.43</v>
      </c>
      <c r="R31" s="74">
        <v>16.489999999999998</v>
      </c>
      <c r="S31" s="74">
        <v>1.1299999999999999</v>
      </c>
      <c r="T31" s="74">
        <v>12.62</v>
      </c>
      <c r="U31" s="74">
        <v>1.48</v>
      </c>
      <c r="V31" s="74">
        <v>15.25</v>
      </c>
      <c r="W31" s="74">
        <v>0.86</v>
      </c>
      <c r="X31" s="74">
        <v>1.38</v>
      </c>
      <c r="Y31" s="74">
        <v>4.8099999999999996</v>
      </c>
      <c r="Z31" s="74">
        <v>45.58</v>
      </c>
      <c r="AA31" s="74">
        <v>18.010000000000002</v>
      </c>
      <c r="AB31" s="74">
        <v>36.380000000000003</v>
      </c>
      <c r="AC31" s="74">
        <v>29.34</v>
      </c>
      <c r="AD31" s="74">
        <v>7.04</v>
      </c>
      <c r="AE31" s="74">
        <v>4.18</v>
      </c>
      <c r="AF31" s="74">
        <v>2.5299999999999998</v>
      </c>
      <c r="AG31" s="74">
        <v>141.76</v>
      </c>
      <c r="AH31" s="98">
        <v>126.02</v>
      </c>
    </row>
    <row r="32" spans="1:34" ht="14" thickBot="1">
      <c r="A32" s="99"/>
      <c r="B32" s="90"/>
      <c r="C32" s="100"/>
      <c r="D32" s="100"/>
      <c r="E32" s="100"/>
      <c r="F32" s="100"/>
      <c r="G32" s="100"/>
      <c r="H32" s="100"/>
      <c r="I32" s="100"/>
      <c r="J32" s="10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101"/>
    </row>
    <row r="33" spans="1:34">
      <c r="A33" s="134">
        <v>4</v>
      </c>
      <c r="B33" s="95">
        <v>1</v>
      </c>
      <c r="C33" s="103">
        <v>18.6602870813397</v>
      </c>
      <c r="D33" s="103">
        <v>11.722488038277501</v>
      </c>
      <c r="E33" s="103">
        <v>9.0909090909090899</v>
      </c>
      <c r="F33" s="103">
        <v>14.3540669856459</v>
      </c>
      <c r="G33" s="103">
        <v>26.076555023923401</v>
      </c>
      <c r="H33" s="103">
        <v>5.2631578947368398</v>
      </c>
      <c r="I33" s="103">
        <v>11.9617224880383</v>
      </c>
      <c r="J33" s="103">
        <v>2.87081339712919</v>
      </c>
      <c r="N33">
        <v>33.25</v>
      </c>
      <c r="O33">
        <v>0.32</v>
      </c>
      <c r="P33">
        <v>0.28999999999999998</v>
      </c>
      <c r="Q33">
        <v>22.5</v>
      </c>
      <c r="R33">
        <v>11.7</v>
      </c>
      <c r="S33">
        <v>0.83</v>
      </c>
      <c r="T33">
        <v>7.79</v>
      </c>
      <c r="U33">
        <v>2.34</v>
      </c>
      <c r="V33">
        <v>14.41</v>
      </c>
      <c r="W33">
        <v>0.63</v>
      </c>
      <c r="X33">
        <v>2.0099999999999998</v>
      </c>
      <c r="Y33">
        <v>3.93</v>
      </c>
      <c r="Z33">
        <f t="shared" ref="Z33:Z41" si="0">N33+Q33</f>
        <v>55.75</v>
      </c>
      <c r="AA33">
        <f t="shared" ref="AA33:AA41" si="1">O33+P33+R33+S33</f>
        <v>13.139999999999999</v>
      </c>
      <c r="AB33">
        <f t="shared" ref="AB33:AB41" si="2">T33+U33+V33+W33+X33+Y33</f>
        <v>31.11</v>
      </c>
      <c r="AC33">
        <f t="shared" ref="AC33:AC41" si="3">T33+U33+V33</f>
        <v>24.54</v>
      </c>
      <c r="AD33">
        <f t="shared" ref="AD33:AD41" si="4">W33+X33+Y33</f>
        <v>6.57</v>
      </c>
      <c r="AE33">
        <f t="shared" ref="AE33:AE41" si="5">AC33/AD33</f>
        <v>3.7351598173515979</v>
      </c>
      <c r="AF33">
        <f t="shared" ref="AF33:AF41" si="6">Z33/AA33</f>
        <v>4.2427701674277021</v>
      </c>
      <c r="AG33">
        <f t="shared" ref="AG33:AG41" si="7">(AA33*1)+(T33*2)+(U33*3)+(V33*4)+(W33*5)+(Y35*6)</f>
        <v>120.11</v>
      </c>
      <c r="AH33" s="94">
        <f t="shared" ref="AH33:AH41" si="8">(AA33*0.025)+(T33*1)+(U33*2)+  (V33*4)+(W33*6)+(Y33*8)</f>
        <v>105.6585</v>
      </c>
    </row>
    <row r="34" spans="1:34">
      <c r="A34" s="135"/>
      <c r="B34" s="95">
        <v>2</v>
      </c>
      <c r="C34" s="103">
        <v>16.2025316455696</v>
      </c>
      <c r="D34" s="103">
        <v>7.59493670886076</v>
      </c>
      <c r="E34" s="103">
        <v>9.1139240506329102</v>
      </c>
      <c r="F34" s="103">
        <v>13.670886075949401</v>
      </c>
      <c r="G34" s="103">
        <v>27.5949367088608</v>
      </c>
      <c r="H34" s="103">
        <v>6.83544303797468</v>
      </c>
      <c r="I34" s="103">
        <v>15.9493670886076</v>
      </c>
      <c r="J34" s="103">
        <v>3.0379746835443</v>
      </c>
      <c r="N34">
        <v>33.25</v>
      </c>
      <c r="O34">
        <v>0.32</v>
      </c>
      <c r="P34">
        <v>0.28999999999999998</v>
      </c>
      <c r="Q34">
        <v>22.5</v>
      </c>
      <c r="R34">
        <v>11.7</v>
      </c>
      <c r="S34">
        <v>0.83</v>
      </c>
      <c r="T34">
        <v>7.79</v>
      </c>
      <c r="U34">
        <v>2.34</v>
      </c>
      <c r="V34">
        <v>14.41</v>
      </c>
      <c r="W34">
        <v>0.63</v>
      </c>
      <c r="X34">
        <v>2.0099999999999998</v>
      </c>
      <c r="Y34">
        <v>3.93</v>
      </c>
      <c r="Z34">
        <f t="shared" si="0"/>
        <v>55.75</v>
      </c>
      <c r="AA34">
        <f t="shared" si="1"/>
        <v>13.139999999999999</v>
      </c>
      <c r="AB34">
        <f t="shared" si="2"/>
        <v>31.11</v>
      </c>
      <c r="AC34">
        <f t="shared" si="3"/>
        <v>24.54</v>
      </c>
      <c r="AD34">
        <f t="shared" si="4"/>
        <v>6.57</v>
      </c>
      <c r="AE34">
        <f t="shared" si="5"/>
        <v>3.7351598173515979</v>
      </c>
      <c r="AF34">
        <f t="shared" si="6"/>
        <v>4.2427701674277021</v>
      </c>
      <c r="AG34">
        <f t="shared" si="7"/>
        <v>120.11</v>
      </c>
      <c r="AH34" s="94">
        <f t="shared" si="8"/>
        <v>105.6585</v>
      </c>
    </row>
    <row r="35" spans="1:34">
      <c r="A35" s="135"/>
      <c r="B35" s="95">
        <v>3</v>
      </c>
      <c r="C35" s="103">
        <v>16.990291262135901</v>
      </c>
      <c r="D35" s="103">
        <v>10.9223300970874</v>
      </c>
      <c r="E35" s="103">
        <v>10.194174757281599</v>
      </c>
      <c r="F35" s="103">
        <v>12.621359223301001</v>
      </c>
      <c r="G35" s="103">
        <v>23.5436893203883</v>
      </c>
      <c r="H35" s="103">
        <v>4.6116504854368898</v>
      </c>
      <c r="I35" s="103">
        <v>16.990291262135901</v>
      </c>
      <c r="J35" s="103">
        <v>4.1262135922330101</v>
      </c>
      <c r="N35">
        <v>33.25</v>
      </c>
      <c r="O35">
        <v>0.32</v>
      </c>
      <c r="P35">
        <v>0.28999999999999998</v>
      </c>
      <c r="Q35">
        <v>22.5</v>
      </c>
      <c r="R35">
        <v>11.7</v>
      </c>
      <c r="S35">
        <v>0.83</v>
      </c>
      <c r="T35">
        <v>7.79</v>
      </c>
      <c r="U35">
        <v>2.34</v>
      </c>
      <c r="V35">
        <v>14.41</v>
      </c>
      <c r="W35">
        <v>0.63</v>
      </c>
      <c r="X35">
        <v>2.0099999999999998</v>
      </c>
      <c r="Y35">
        <v>3.93</v>
      </c>
      <c r="Z35">
        <f t="shared" si="0"/>
        <v>55.75</v>
      </c>
      <c r="AA35">
        <f t="shared" si="1"/>
        <v>13.139999999999999</v>
      </c>
      <c r="AB35">
        <f t="shared" si="2"/>
        <v>31.11</v>
      </c>
      <c r="AC35">
        <f t="shared" si="3"/>
        <v>24.54</v>
      </c>
      <c r="AD35">
        <f t="shared" si="4"/>
        <v>6.57</v>
      </c>
      <c r="AE35">
        <f t="shared" si="5"/>
        <v>3.7351598173515979</v>
      </c>
      <c r="AF35">
        <f t="shared" si="6"/>
        <v>4.2427701674277021</v>
      </c>
      <c r="AG35">
        <f t="shared" si="7"/>
        <v>120.11</v>
      </c>
      <c r="AH35" s="94">
        <f t="shared" si="8"/>
        <v>105.6585</v>
      </c>
    </row>
    <row r="36" spans="1:34">
      <c r="A36" s="135"/>
      <c r="B36" s="95">
        <v>4</v>
      </c>
      <c r="C36" s="103">
        <v>18.625277161862499</v>
      </c>
      <c r="D36" s="103">
        <v>12.860310421286</v>
      </c>
      <c r="E36" s="103">
        <v>15.299334811529899</v>
      </c>
      <c r="F36" s="103">
        <v>18.625277161862499</v>
      </c>
      <c r="G36" s="103">
        <v>15.5210643015521</v>
      </c>
      <c r="H36" s="103">
        <v>5.5432372505543199</v>
      </c>
      <c r="I36" s="103">
        <v>8.6474501108647406</v>
      </c>
      <c r="J36" s="103">
        <v>4.8780487804878101</v>
      </c>
      <c r="N36">
        <v>33.25</v>
      </c>
      <c r="O36">
        <v>0.32</v>
      </c>
      <c r="P36">
        <v>0.28999999999999998</v>
      </c>
      <c r="Q36">
        <v>22.5</v>
      </c>
      <c r="R36">
        <v>11.7</v>
      </c>
      <c r="S36">
        <v>0.83</v>
      </c>
      <c r="T36">
        <v>7.79</v>
      </c>
      <c r="U36">
        <v>2.34</v>
      </c>
      <c r="V36">
        <v>14.41</v>
      </c>
      <c r="W36">
        <v>0.63</v>
      </c>
      <c r="X36">
        <v>2.0099999999999998</v>
      </c>
      <c r="Y36">
        <v>3.93</v>
      </c>
      <c r="Z36">
        <f t="shared" si="0"/>
        <v>55.75</v>
      </c>
      <c r="AA36">
        <f t="shared" si="1"/>
        <v>13.139999999999999</v>
      </c>
      <c r="AB36">
        <f t="shared" si="2"/>
        <v>31.11</v>
      </c>
      <c r="AC36">
        <f t="shared" si="3"/>
        <v>24.54</v>
      </c>
      <c r="AD36">
        <f t="shared" si="4"/>
        <v>6.57</v>
      </c>
      <c r="AE36">
        <f t="shared" si="5"/>
        <v>3.7351598173515979</v>
      </c>
      <c r="AF36">
        <f t="shared" si="6"/>
        <v>4.2427701674277021</v>
      </c>
      <c r="AG36">
        <f t="shared" si="7"/>
        <v>120.11</v>
      </c>
      <c r="AH36" s="94">
        <f t="shared" si="8"/>
        <v>105.6585</v>
      </c>
    </row>
    <row r="37" spans="1:34">
      <c r="A37" s="135"/>
      <c r="B37" s="95">
        <v>5</v>
      </c>
      <c r="C37" s="103">
        <v>24.170616113744099</v>
      </c>
      <c r="D37" s="103">
        <v>11.6113744075829</v>
      </c>
      <c r="E37" s="103">
        <v>7.1090047393364904</v>
      </c>
      <c r="F37" s="103">
        <v>18.957345971563999</v>
      </c>
      <c r="G37" s="103">
        <v>19.1943127962085</v>
      </c>
      <c r="H37" s="103">
        <v>7.1090047393364904</v>
      </c>
      <c r="I37" s="103">
        <v>5.68720379146919</v>
      </c>
      <c r="J37" s="103">
        <v>6.1611374407582904</v>
      </c>
      <c r="N37">
        <v>33.25</v>
      </c>
      <c r="O37">
        <v>0.32</v>
      </c>
      <c r="P37">
        <v>0.28999999999999998</v>
      </c>
      <c r="Q37">
        <v>22.5</v>
      </c>
      <c r="R37">
        <v>11.7</v>
      </c>
      <c r="S37">
        <v>0.83</v>
      </c>
      <c r="T37">
        <v>7.79</v>
      </c>
      <c r="U37">
        <v>2.34</v>
      </c>
      <c r="V37">
        <v>14.41</v>
      </c>
      <c r="W37">
        <v>0.63</v>
      </c>
      <c r="X37">
        <v>2.0099999999999998</v>
      </c>
      <c r="Y37">
        <v>3.93</v>
      </c>
      <c r="Z37">
        <f t="shared" si="0"/>
        <v>55.75</v>
      </c>
      <c r="AA37">
        <f t="shared" si="1"/>
        <v>13.139999999999999</v>
      </c>
      <c r="AB37">
        <f t="shared" si="2"/>
        <v>31.11</v>
      </c>
      <c r="AC37">
        <f t="shared" si="3"/>
        <v>24.54</v>
      </c>
      <c r="AD37">
        <f t="shared" si="4"/>
        <v>6.57</v>
      </c>
      <c r="AE37">
        <f t="shared" si="5"/>
        <v>3.7351598173515979</v>
      </c>
      <c r="AF37">
        <f t="shared" si="6"/>
        <v>4.2427701674277021</v>
      </c>
      <c r="AG37">
        <f t="shared" si="7"/>
        <v>120.11</v>
      </c>
      <c r="AH37" s="94">
        <f t="shared" si="8"/>
        <v>105.6585</v>
      </c>
    </row>
    <row r="38" spans="1:34">
      <c r="A38" s="135"/>
      <c r="B38" s="95">
        <v>6</v>
      </c>
      <c r="C38" s="103">
        <v>16.844919786096298</v>
      </c>
      <c r="D38" s="103">
        <v>12.834224598930501</v>
      </c>
      <c r="E38" s="103">
        <v>8.5561497326203195</v>
      </c>
      <c r="F38" s="103">
        <v>11.497326203208599</v>
      </c>
      <c r="G38" s="103">
        <v>26.470588235294102</v>
      </c>
      <c r="H38" s="103">
        <v>3.4759358288770099</v>
      </c>
      <c r="I38" s="103">
        <v>15.775401069518701</v>
      </c>
      <c r="J38" s="103">
        <v>4.5454545454545503</v>
      </c>
      <c r="N38">
        <v>33.25</v>
      </c>
      <c r="O38">
        <v>0.32</v>
      </c>
      <c r="P38">
        <v>0.28999999999999998</v>
      </c>
      <c r="Q38">
        <v>22.5</v>
      </c>
      <c r="R38">
        <v>11.7</v>
      </c>
      <c r="S38">
        <v>0.83</v>
      </c>
      <c r="T38">
        <v>7.79</v>
      </c>
      <c r="U38">
        <v>2.34</v>
      </c>
      <c r="V38">
        <v>14.41</v>
      </c>
      <c r="W38">
        <v>0.63</v>
      </c>
      <c r="X38">
        <v>2.0099999999999998</v>
      </c>
      <c r="Y38">
        <v>3.93</v>
      </c>
      <c r="Z38">
        <f t="shared" si="0"/>
        <v>55.75</v>
      </c>
      <c r="AA38">
        <f t="shared" si="1"/>
        <v>13.139999999999999</v>
      </c>
      <c r="AB38">
        <f t="shared" si="2"/>
        <v>31.11</v>
      </c>
      <c r="AC38">
        <f t="shared" si="3"/>
        <v>24.54</v>
      </c>
      <c r="AD38">
        <f t="shared" si="4"/>
        <v>6.57</v>
      </c>
      <c r="AE38">
        <f t="shared" si="5"/>
        <v>3.7351598173515979</v>
      </c>
      <c r="AF38">
        <f t="shared" si="6"/>
        <v>4.2427701674277021</v>
      </c>
      <c r="AG38">
        <f t="shared" si="7"/>
        <v>120.11</v>
      </c>
      <c r="AH38" s="94">
        <f t="shared" si="8"/>
        <v>105.6585</v>
      </c>
    </row>
    <row r="39" spans="1:34">
      <c r="A39" s="135"/>
      <c r="B39" s="95">
        <v>7</v>
      </c>
      <c r="C39" s="103">
        <v>21.120689655172399</v>
      </c>
      <c r="D39" s="103">
        <v>12.5</v>
      </c>
      <c r="E39" s="103">
        <v>9.4827586206896601</v>
      </c>
      <c r="F39" s="103">
        <v>15.301724137931</v>
      </c>
      <c r="G39" s="103">
        <v>22.629310344827601</v>
      </c>
      <c r="H39" s="103">
        <v>4.5258620689655196</v>
      </c>
      <c r="I39" s="103">
        <v>11.2068965517241</v>
      </c>
      <c r="J39" s="103">
        <v>3.2327586206896601</v>
      </c>
      <c r="N39">
        <v>33.25</v>
      </c>
      <c r="O39">
        <v>0.32</v>
      </c>
      <c r="P39">
        <v>0.28999999999999998</v>
      </c>
      <c r="Q39">
        <v>22.5</v>
      </c>
      <c r="R39">
        <v>11.7</v>
      </c>
      <c r="S39">
        <v>0.83</v>
      </c>
      <c r="T39">
        <v>7.79</v>
      </c>
      <c r="U39">
        <v>2.34</v>
      </c>
      <c r="V39">
        <v>14.41</v>
      </c>
      <c r="W39">
        <v>0.63</v>
      </c>
      <c r="X39">
        <v>2.0099999999999998</v>
      </c>
      <c r="Y39">
        <v>3.93</v>
      </c>
      <c r="Z39">
        <f t="shared" si="0"/>
        <v>55.75</v>
      </c>
      <c r="AA39">
        <f t="shared" si="1"/>
        <v>13.139999999999999</v>
      </c>
      <c r="AB39">
        <f t="shared" si="2"/>
        <v>31.11</v>
      </c>
      <c r="AC39">
        <f t="shared" si="3"/>
        <v>24.54</v>
      </c>
      <c r="AD39">
        <f t="shared" si="4"/>
        <v>6.57</v>
      </c>
      <c r="AE39">
        <f t="shared" si="5"/>
        <v>3.7351598173515979</v>
      </c>
      <c r="AF39">
        <f t="shared" si="6"/>
        <v>4.2427701674277021</v>
      </c>
      <c r="AG39">
        <f t="shared" si="7"/>
        <v>120.11</v>
      </c>
      <c r="AH39" s="94">
        <f t="shared" si="8"/>
        <v>105.6585</v>
      </c>
    </row>
    <row r="40" spans="1:34">
      <c r="A40" s="135"/>
      <c r="B40" s="95">
        <v>8</v>
      </c>
      <c r="C40" s="103">
        <v>18.181818181818201</v>
      </c>
      <c r="D40" s="103">
        <v>11.776859504132201</v>
      </c>
      <c r="E40" s="103">
        <v>10.950413223140499</v>
      </c>
      <c r="F40" s="103">
        <v>13.4297520661157</v>
      </c>
      <c r="G40" s="103">
        <v>20.247933884297499</v>
      </c>
      <c r="H40" s="103">
        <v>4.7520661157024797</v>
      </c>
      <c r="I40" s="103">
        <v>11.5702479338843</v>
      </c>
      <c r="J40" s="103">
        <v>9.0909090909090899</v>
      </c>
      <c r="N40">
        <v>33.25</v>
      </c>
      <c r="O40">
        <v>0.32</v>
      </c>
      <c r="P40">
        <v>0.28999999999999998</v>
      </c>
      <c r="Q40">
        <v>22.5</v>
      </c>
      <c r="R40">
        <v>11.7</v>
      </c>
      <c r="S40">
        <v>0.83</v>
      </c>
      <c r="T40">
        <v>7.79</v>
      </c>
      <c r="U40">
        <v>2.34</v>
      </c>
      <c r="V40">
        <v>14.41</v>
      </c>
      <c r="W40">
        <v>0.63</v>
      </c>
      <c r="X40">
        <v>2.0099999999999998</v>
      </c>
      <c r="Y40">
        <v>3.93</v>
      </c>
      <c r="Z40">
        <f t="shared" si="0"/>
        <v>55.75</v>
      </c>
      <c r="AA40">
        <f t="shared" si="1"/>
        <v>13.139999999999999</v>
      </c>
      <c r="AB40">
        <f t="shared" si="2"/>
        <v>31.11</v>
      </c>
      <c r="AC40">
        <f t="shared" si="3"/>
        <v>24.54</v>
      </c>
      <c r="AD40">
        <f t="shared" si="4"/>
        <v>6.57</v>
      </c>
      <c r="AE40">
        <f t="shared" si="5"/>
        <v>3.7351598173515979</v>
      </c>
      <c r="AF40">
        <f t="shared" si="6"/>
        <v>4.2427701674277021</v>
      </c>
      <c r="AG40">
        <f t="shared" si="7"/>
        <v>96.53</v>
      </c>
      <c r="AH40" s="94">
        <f t="shared" si="8"/>
        <v>105.6585</v>
      </c>
    </row>
    <row r="41" spans="1:34" ht="14" thickBot="1">
      <c r="A41" s="136"/>
      <c r="B41" s="96">
        <v>9</v>
      </c>
      <c r="C41" s="105">
        <v>16.851441241685102</v>
      </c>
      <c r="D41" s="105">
        <v>13.5254988913526</v>
      </c>
      <c r="E41" s="105">
        <v>9.0909090909090899</v>
      </c>
      <c r="F41" s="105">
        <v>10.19955654102</v>
      </c>
      <c r="G41" s="105">
        <v>25.0554323725055</v>
      </c>
      <c r="H41" s="105">
        <v>5.0997782705099803</v>
      </c>
      <c r="I41" s="105">
        <v>13.968957871396899</v>
      </c>
      <c r="J41" s="105">
        <v>6.2084257206208404</v>
      </c>
      <c r="K41" s="74"/>
      <c r="L41" s="74"/>
      <c r="M41" s="74"/>
      <c r="N41" s="74">
        <v>33.25</v>
      </c>
      <c r="O41" s="74">
        <v>0.32</v>
      </c>
      <c r="P41" s="74">
        <v>0.28999999999999998</v>
      </c>
      <c r="Q41" s="74">
        <v>22.5</v>
      </c>
      <c r="R41" s="74">
        <v>11.7</v>
      </c>
      <c r="S41" s="74">
        <v>0.83</v>
      </c>
      <c r="T41" s="74">
        <v>7.79</v>
      </c>
      <c r="U41" s="74">
        <v>2.34</v>
      </c>
      <c r="V41" s="74">
        <v>14.41</v>
      </c>
      <c r="W41" s="74">
        <v>0.63</v>
      </c>
      <c r="X41" s="74">
        <v>2.0099999999999998</v>
      </c>
      <c r="Y41" s="74">
        <v>3.93</v>
      </c>
      <c r="Z41" s="74">
        <f t="shared" si="0"/>
        <v>55.75</v>
      </c>
      <c r="AA41" s="74">
        <f t="shared" si="1"/>
        <v>13.139999999999999</v>
      </c>
      <c r="AB41" s="74">
        <f t="shared" si="2"/>
        <v>31.11</v>
      </c>
      <c r="AC41" s="74">
        <f t="shared" si="3"/>
        <v>24.54</v>
      </c>
      <c r="AD41" s="74">
        <f t="shared" si="4"/>
        <v>6.57</v>
      </c>
      <c r="AE41" s="74">
        <f t="shared" si="5"/>
        <v>3.7351598173515979</v>
      </c>
      <c r="AF41" s="74">
        <f t="shared" si="6"/>
        <v>4.2427701674277021</v>
      </c>
      <c r="AG41" s="74">
        <f t="shared" si="7"/>
        <v>120.59</v>
      </c>
      <c r="AH41" s="98">
        <f t="shared" si="8"/>
        <v>105.6585</v>
      </c>
    </row>
    <row r="42" spans="1:34" ht="14" thickBot="1">
      <c r="C42" s="103"/>
      <c r="D42" s="103"/>
      <c r="E42" s="103"/>
      <c r="F42" s="103"/>
      <c r="G42" s="103"/>
      <c r="H42" s="103"/>
      <c r="I42" s="103"/>
      <c r="J42" s="103"/>
    </row>
    <row r="43" spans="1:34">
      <c r="A43" s="134">
        <v>5</v>
      </c>
      <c r="B43" s="102">
        <v>1</v>
      </c>
      <c r="C43" s="100">
        <v>17.661691542288601</v>
      </c>
      <c r="D43" s="100">
        <v>11.194029850746301</v>
      </c>
      <c r="E43" s="100">
        <v>12.437810945273601</v>
      </c>
      <c r="F43" s="100">
        <v>11.9402985074627</v>
      </c>
      <c r="G43" s="100">
        <v>24.129353233830798</v>
      </c>
      <c r="H43" s="100">
        <v>3.9800995024875601</v>
      </c>
      <c r="I43" s="100">
        <v>10.199004975124399</v>
      </c>
      <c r="J43" s="100">
        <v>8.4577114427860707</v>
      </c>
      <c r="K43" s="90"/>
      <c r="L43" s="90"/>
      <c r="M43" s="90"/>
      <c r="N43" s="90">
        <v>32.119999999999997</v>
      </c>
      <c r="O43" s="90">
        <v>0.27</v>
      </c>
      <c r="P43" s="90">
        <v>0.24</v>
      </c>
      <c r="Q43" s="90">
        <v>22.72</v>
      </c>
      <c r="R43" s="90">
        <v>12.01</v>
      </c>
      <c r="S43" s="90">
        <v>1.04</v>
      </c>
      <c r="T43" s="90">
        <v>8.01</v>
      </c>
      <c r="U43" s="90">
        <v>2.0099999999999998</v>
      </c>
      <c r="V43" s="90">
        <v>15.21</v>
      </c>
      <c r="W43" s="90">
        <v>0.49</v>
      </c>
      <c r="X43" s="90">
        <v>1.87</v>
      </c>
      <c r="Y43" s="90">
        <v>4.01</v>
      </c>
      <c r="Z43" s="90">
        <f t="shared" ref="Z43:Z51" si="9">N43+Q43</f>
        <v>54.839999999999996</v>
      </c>
      <c r="AA43" s="90">
        <f t="shared" ref="AA43:AA51" si="10">O43+P43+R43+S43</f>
        <v>13.559999999999999</v>
      </c>
      <c r="AB43" s="90">
        <f t="shared" ref="AB43:AB51" si="11">T43+U43+V43+W43+X43+Y43</f>
        <v>31.6</v>
      </c>
      <c r="AC43" s="90">
        <f t="shared" ref="AC43:AC51" si="12">T43+U43+V43</f>
        <v>25.23</v>
      </c>
      <c r="AD43" s="90">
        <f t="shared" ref="AD43:AD51" si="13">W43+X43+Y43</f>
        <v>6.37</v>
      </c>
      <c r="AE43" s="90">
        <f t="shared" ref="AE43:AE51" si="14">AC43/AD43</f>
        <v>3.9607535321821037</v>
      </c>
      <c r="AF43" s="90">
        <f t="shared" ref="AF43:AF51" si="15">Z43/AA43</f>
        <v>4.0442477876106198</v>
      </c>
      <c r="AG43" s="90">
        <f t="shared" ref="AG43:AG51" si="16">(AA43*1)+(T43*2)+(U43*3)+(V43*4)+(W43*5)+(Y45*6)</f>
        <v>122.96000000000001</v>
      </c>
      <c r="AH43" s="101">
        <f t="shared" ref="AH43:AH51" si="17">(AA43*0.025)+(T43*1)+(U43*2)+  (V43*4)+(W43*6)+(Y43*8)</f>
        <v>108.229</v>
      </c>
    </row>
    <row r="44" spans="1:34">
      <c r="A44" s="135"/>
      <c r="B44" s="95">
        <v>2</v>
      </c>
      <c r="C44" s="103">
        <v>19.409282700421901</v>
      </c>
      <c r="D44" s="103">
        <v>9.2827004219409304</v>
      </c>
      <c r="E44" s="103">
        <v>11.6033755274262</v>
      </c>
      <c r="F44" s="103">
        <v>18.354430379746798</v>
      </c>
      <c r="G44" s="103">
        <v>20.464135021097</v>
      </c>
      <c r="H44" s="103">
        <v>4.6413502109704599</v>
      </c>
      <c r="I44" s="103">
        <v>10.9704641350211</v>
      </c>
      <c r="J44" s="103">
        <v>5.2742616033755301</v>
      </c>
      <c r="N44">
        <v>32.119999999999997</v>
      </c>
      <c r="O44">
        <v>0.27</v>
      </c>
      <c r="P44">
        <v>0.24</v>
      </c>
      <c r="Q44">
        <v>22.72</v>
      </c>
      <c r="R44">
        <v>12.01</v>
      </c>
      <c r="S44">
        <v>1.04</v>
      </c>
      <c r="T44">
        <v>8.01</v>
      </c>
      <c r="U44">
        <v>2.0099999999999998</v>
      </c>
      <c r="V44">
        <v>15.21</v>
      </c>
      <c r="W44">
        <v>0.49</v>
      </c>
      <c r="X44">
        <v>1.87</v>
      </c>
      <c r="Y44">
        <v>4.01</v>
      </c>
      <c r="Z44">
        <f t="shared" si="9"/>
        <v>54.839999999999996</v>
      </c>
      <c r="AA44">
        <f t="shared" si="10"/>
        <v>13.559999999999999</v>
      </c>
      <c r="AB44">
        <f t="shared" si="11"/>
        <v>31.6</v>
      </c>
      <c r="AC44">
        <f t="shared" si="12"/>
        <v>25.23</v>
      </c>
      <c r="AD44">
        <f t="shared" si="13"/>
        <v>6.37</v>
      </c>
      <c r="AE44">
        <f t="shared" si="14"/>
        <v>3.9607535321821037</v>
      </c>
      <c r="AF44">
        <f t="shared" si="15"/>
        <v>4.0442477876106198</v>
      </c>
      <c r="AG44">
        <f t="shared" si="16"/>
        <v>122.96000000000001</v>
      </c>
      <c r="AH44" s="94">
        <f t="shared" si="17"/>
        <v>108.229</v>
      </c>
    </row>
    <row r="45" spans="1:34">
      <c r="A45" s="135"/>
      <c r="B45" s="95">
        <v>3</v>
      </c>
      <c r="C45" s="103">
        <v>15.717539863325699</v>
      </c>
      <c r="D45" s="103">
        <v>11.617312072892901</v>
      </c>
      <c r="E45" s="103">
        <v>10.250569476081999</v>
      </c>
      <c r="F45" s="103">
        <v>15.489749430523901</v>
      </c>
      <c r="G45" s="103">
        <v>17.995444191343999</v>
      </c>
      <c r="H45" s="103">
        <v>7.0615034168564899</v>
      </c>
      <c r="I45" s="103">
        <v>10.9339407744875</v>
      </c>
      <c r="J45" s="103">
        <v>10.9339407744875</v>
      </c>
      <c r="N45">
        <v>32.119999999999997</v>
      </c>
      <c r="O45">
        <v>0.27</v>
      </c>
      <c r="P45">
        <v>0.24</v>
      </c>
      <c r="Q45">
        <v>22.72</v>
      </c>
      <c r="R45">
        <v>12.01</v>
      </c>
      <c r="S45">
        <v>1.04</v>
      </c>
      <c r="T45">
        <v>8.01</v>
      </c>
      <c r="U45">
        <v>2.0099999999999998</v>
      </c>
      <c r="V45">
        <v>15.21</v>
      </c>
      <c r="W45">
        <v>0.49</v>
      </c>
      <c r="X45">
        <v>1.87</v>
      </c>
      <c r="Y45">
        <v>4.01</v>
      </c>
      <c r="Z45">
        <f t="shared" si="9"/>
        <v>54.839999999999996</v>
      </c>
      <c r="AA45">
        <f t="shared" si="10"/>
        <v>13.559999999999999</v>
      </c>
      <c r="AB45">
        <f t="shared" si="11"/>
        <v>31.6</v>
      </c>
      <c r="AC45">
        <f t="shared" si="12"/>
        <v>25.23</v>
      </c>
      <c r="AD45">
        <f t="shared" si="13"/>
        <v>6.37</v>
      </c>
      <c r="AE45">
        <f t="shared" si="14"/>
        <v>3.9607535321821037</v>
      </c>
      <c r="AF45">
        <f t="shared" si="15"/>
        <v>4.0442477876106198</v>
      </c>
      <c r="AG45">
        <f t="shared" si="16"/>
        <v>122.96000000000001</v>
      </c>
      <c r="AH45" s="94">
        <f t="shared" si="17"/>
        <v>108.229</v>
      </c>
    </row>
    <row r="46" spans="1:34">
      <c r="A46" s="135"/>
      <c r="B46" s="95">
        <v>4</v>
      </c>
      <c r="C46" s="103">
        <v>19.595959595959599</v>
      </c>
      <c r="D46" s="103">
        <v>6.0606060606060597</v>
      </c>
      <c r="E46" s="103">
        <v>10.707070707070701</v>
      </c>
      <c r="F46" s="103">
        <v>17.171717171717201</v>
      </c>
      <c r="G46" s="103">
        <v>17.7777777777778</v>
      </c>
      <c r="H46" s="103">
        <v>4.0404040404040398</v>
      </c>
      <c r="I46" s="103">
        <v>9.4949494949495001</v>
      </c>
      <c r="J46" s="103">
        <v>15.1515151515152</v>
      </c>
      <c r="N46">
        <v>32.119999999999997</v>
      </c>
      <c r="O46">
        <v>0.27</v>
      </c>
      <c r="P46">
        <v>0.24</v>
      </c>
      <c r="Q46">
        <v>22.72</v>
      </c>
      <c r="R46">
        <v>12.01</v>
      </c>
      <c r="S46">
        <v>1.04</v>
      </c>
      <c r="T46">
        <v>8.01</v>
      </c>
      <c r="U46">
        <v>2.0099999999999998</v>
      </c>
      <c r="V46">
        <v>15.21</v>
      </c>
      <c r="W46">
        <v>0.49</v>
      </c>
      <c r="X46">
        <v>1.87</v>
      </c>
      <c r="Y46">
        <v>4.01</v>
      </c>
      <c r="Z46">
        <f t="shared" si="9"/>
        <v>54.839999999999996</v>
      </c>
      <c r="AA46">
        <f t="shared" si="10"/>
        <v>13.559999999999999</v>
      </c>
      <c r="AB46">
        <f t="shared" si="11"/>
        <v>31.6</v>
      </c>
      <c r="AC46">
        <f t="shared" si="12"/>
        <v>25.23</v>
      </c>
      <c r="AD46">
        <f t="shared" si="13"/>
        <v>6.37</v>
      </c>
      <c r="AE46">
        <f t="shared" si="14"/>
        <v>3.9607535321821037</v>
      </c>
      <c r="AF46">
        <f t="shared" si="15"/>
        <v>4.0442477876106198</v>
      </c>
      <c r="AG46">
        <f t="shared" si="16"/>
        <v>122.96000000000001</v>
      </c>
      <c r="AH46" s="94">
        <f t="shared" si="17"/>
        <v>108.229</v>
      </c>
    </row>
    <row r="47" spans="1:34">
      <c r="A47" s="135"/>
      <c r="B47" s="95">
        <v>5</v>
      </c>
      <c r="C47" s="103">
        <v>20.398009950248799</v>
      </c>
      <c r="D47" s="103">
        <v>9.2039800995024894</v>
      </c>
      <c r="E47" s="103">
        <v>10.9452736318408</v>
      </c>
      <c r="F47" s="103">
        <v>12.1890547263682</v>
      </c>
      <c r="G47" s="103">
        <v>21.641791044776099</v>
      </c>
      <c r="H47" s="103">
        <v>3.23383084577114</v>
      </c>
      <c r="I47" s="103">
        <v>8.7064676616915406</v>
      </c>
      <c r="J47" s="103">
        <v>13.681592039801</v>
      </c>
      <c r="N47">
        <v>32.119999999999997</v>
      </c>
      <c r="O47">
        <v>0.27</v>
      </c>
      <c r="P47">
        <v>0.24</v>
      </c>
      <c r="Q47">
        <v>22.72</v>
      </c>
      <c r="R47">
        <v>12.01</v>
      </c>
      <c r="S47">
        <v>1.04</v>
      </c>
      <c r="T47">
        <v>8.01</v>
      </c>
      <c r="U47">
        <v>2.0099999999999998</v>
      </c>
      <c r="V47">
        <v>15.21</v>
      </c>
      <c r="W47">
        <v>0.49</v>
      </c>
      <c r="X47">
        <v>1.87</v>
      </c>
      <c r="Y47">
        <v>4.01</v>
      </c>
      <c r="Z47">
        <f t="shared" si="9"/>
        <v>54.839999999999996</v>
      </c>
      <c r="AA47">
        <f t="shared" si="10"/>
        <v>13.559999999999999</v>
      </c>
      <c r="AB47">
        <f t="shared" si="11"/>
        <v>31.6</v>
      </c>
      <c r="AC47">
        <f t="shared" si="12"/>
        <v>25.23</v>
      </c>
      <c r="AD47">
        <f t="shared" si="13"/>
        <v>6.37</v>
      </c>
      <c r="AE47">
        <f t="shared" si="14"/>
        <v>3.9607535321821037</v>
      </c>
      <c r="AF47">
        <f t="shared" si="15"/>
        <v>4.0442477876106198</v>
      </c>
      <c r="AG47">
        <f t="shared" si="16"/>
        <v>122.96000000000001</v>
      </c>
      <c r="AH47" s="94">
        <f t="shared" si="17"/>
        <v>108.229</v>
      </c>
    </row>
    <row r="48" spans="1:34">
      <c r="A48" s="135"/>
      <c r="B48" s="95">
        <v>6</v>
      </c>
      <c r="C48" s="103">
        <v>17.3469387755102</v>
      </c>
      <c r="D48" s="103">
        <v>13.7755102040816</v>
      </c>
      <c r="E48" s="103">
        <v>11.734693877551001</v>
      </c>
      <c r="F48" s="103">
        <v>12.5</v>
      </c>
      <c r="G48" s="103">
        <v>20.663265306122401</v>
      </c>
      <c r="H48" s="103">
        <v>4.33673469387755</v>
      </c>
      <c r="I48" s="103">
        <v>9.4387755102040796</v>
      </c>
      <c r="J48" s="103">
        <v>10.2040816326531</v>
      </c>
      <c r="N48">
        <v>32.119999999999997</v>
      </c>
      <c r="O48">
        <v>0.27</v>
      </c>
      <c r="P48">
        <v>0.24</v>
      </c>
      <c r="Q48">
        <v>22.72</v>
      </c>
      <c r="R48">
        <v>12.01</v>
      </c>
      <c r="S48">
        <v>1.04</v>
      </c>
      <c r="T48">
        <v>8.01</v>
      </c>
      <c r="U48">
        <v>2.0099999999999998</v>
      </c>
      <c r="V48">
        <v>15.21</v>
      </c>
      <c r="W48">
        <v>0.49</v>
      </c>
      <c r="X48">
        <v>1.87</v>
      </c>
      <c r="Y48">
        <v>4.01</v>
      </c>
      <c r="Z48">
        <f t="shared" si="9"/>
        <v>54.839999999999996</v>
      </c>
      <c r="AA48">
        <f t="shared" si="10"/>
        <v>13.559999999999999</v>
      </c>
      <c r="AB48">
        <f t="shared" si="11"/>
        <v>31.6</v>
      </c>
      <c r="AC48">
        <f t="shared" si="12"/>
        <v>25.23</v>
      </c>
      <c r="AD48">
        <f t="shared" si="13"/>
        <v>6.37</v>
      </c>
      <c r="AE48">
        <f t="shared" si="14"/>
        <v>3.9607535321821037</v>
      </c>
      <c r="AF48">
        <f t="shared" si="15"/>
        <v>4.0442477876106198</v>
      </c>
      <c r="AG48">
        <f t="shared" si="16"/>
        <v>122.96000000000001</v>
      </c>
      <c r="AH48" s="94">
        <f t="shared" si="17"/>
        <v>108.229</v>
      </c>
    </row>
    <row r="49" spans="1:34">
      <c r="A49" s="135"/>
      <c r="B49" s="95">
        <v>7</v>
      </c>
      <c r="C49" s="103">
        <v>13.445378151260501</v>
      </c>
      <c r="D49" s="103">
        <v>17.647058823529399</v>
      </c>
      <c r="E49" s="103">
        <v>8.4033613445378208</v>
      </c>
      <c r="F49" s="103">
        <v>11.764705882352899</v>
      </c>
      <c r="G49" s="103">
        <v>25.210084033613398</v>
      </c>
      <c r="H49" s="103">
        <v>7.2829131652661099</v>
      </c>
      <c r="I49" s="103">
        <v>10.924369747899201</v>
      </c>
      <c r="J49" s="103">
        <v>5.3221288515406204</v>
      </c>
      <c r="N49">
        <v>32.119999999999997</v>
      </c>
      <c r="O49">
        <v>0.27</v>
      </c>
      <c r="P49">
        <v>0.24</v>
      </c>
      <c r="Q49">
        <v>22.72</v>
      </c>
      <c r="R49">
        <v>12.01</v>
      </c>
      <c r="S49">
        <v>1.04</v>
      </c>
      <c r="T49">
        <v>8.01</v>
      </c>
      <c r="U49">
        <v>2.0099999999999998</v>
      </c>
      <c r="V49">
        <v>15.21</v>
      </c>
      <c r="W49">
        <v>0.49</v>
      </c>
      <c r="X49">
        <v>1.87</v>
      </c>
      <c r="Y49">
        <v>4.01</v>
      </c>
      <c r="Z49">
        <f t="shared" si="9"/>
        <v>54.839999999999996</v>
      </c>
      <c r="AA49">
        <f t="shared" si="10"/>
        <v>13.559999999999999</v>
      </c>
      <c r="AB49">
        <f t="shared" si="11"/>
        <v>31.6</v>
      </c>
      <c r="AC49">
        <f t="shared" si="12"/>
        <v>25.23</v>
      </c>
      <c r="AD49">
        <f t="shared" si="13"/>
        <v>6.37</v>
      </c>
      <c r="AE49">
        <f t="shared" si="14"/>
        <v>3.9607535321821037</v>
      </c>
      <c r="AF49">
        <f t="shared" si="15"/>
        <v>4.0442477876106198</v>
      </c>
      <c r="AG49">
        <f t="shared" si="16"/>
        <v>122.96000000000001</v>
      </c>
      <c r="AH49" s="94">
        <f t="shared" si="17"/>
        <v>108.229</v>
      </c>
    </row>
    <row r="50" spans="1:34">
      <c r="A50" s="135"/>
      <c r="B50" s="95">
        <v>8</v>
      </c>
      <c r="C50" s="103">
        <v>12.6373626373626</v>
      </c>
      <c r="D50" s="103">
        <v>6.8681318681318704</v>
      </c>
      <c r="E50" s="103">
        <v>11.2637362637363</v>
      </c>
      <c r="F50" s="103">
        <v>15.109890109890101</v>
      </c>
      <c r="G50" s="103">
        <v>25.274725274725299</v>
      </c>
      <c r="H50" s="103">
        <v>4.6703296703296697</v>
      </c>
      <c r="I50" s="103">
        <v>10.714285714285699</v>
      </c>
      <c r="J50" s="103">
        <v>13.461538461538501</v>
      </c>
      <c r="N50">
        <v>32.119999999999997</v>
      </c>
      <c r="O50">
        <v>0.27</v>
      </c>
      <c r="P50">
        <v>0.24</v>
      </c>
      <c r="Q50">
        <v>22.72</v>
      </c>
      <c r="R50">
        <v>12.01</v>
      </c>
      <c r="S50">
        <v>1.04</v>
      </c>
      <c r="T50">
        <v>8.01</v>
      </c>
      <c r="U50">
        <v>2.0099999999999998</v>
      </c>
      <c r="V50">
        <v>15.21</v>
      </c>
      <c r="W50">
        <v>0.49</v>
      </c>
      <c r="X50">
        <v>1.87</v>
      </c>
      <c r="Y50">
        <v>4.01</v>
      </c>
      <c r="Z50">
        <f t="shared" si="9"/>
        <v>54.839999999999996</v>
      </c>
      <c r="AA50">
        <f t="shared" si="10"/>
        <v>13.559999999999999</v>
      </c>
      <c r="AB50">
        <f t="shared" si="11"/>
        <v>31.6</v>
      </c>
      <c r="AC50">
        <f t="shared" si="12"/>
        <v>25.23</v>
      </c>
      <c r="AD50">
        <f t="shared" si="13"/>
        <v>6.37</v>
      </c>
      <c r="AE50">
        <f t="shared" si="14"/>
        <v>3.9607535321821037</v>
      </c>
      <c r="AF50">
        <f t="shared" si="15"/>
        <v>4.0442477876106198</v>
      </c>
      <c r="AG50">
        <f t="shared" si="16"/>
        <v>98.9</v>
      </c>
      <c r="AH50" s="94">
        <f t="shared" si="17"/>
        <v>108.229</v>
      </c>
    </row>
    <row r="51" spans="1:34" ht="14" thickBot="1">
      <c r="A51" s="136"/>
      <c r="B51" s="96">
        <v>9</v>
      </c>
      <c r="C51" s="105">
        <v>17.2151898734177</v>
      </c>
      <c r="D51" s="105">
        <v>10.8860759493671</v>
      </c>
      <c r="E51" s="105">
        <v>11.1392405063291</v>
      </c>
      <c r="F51" s="105">
        <v>13.4177215189873</v>
      </c>
      <c r="G51" s="105">
        <v>22.025316455696199</v>
      </c>
      <c r="H51" s="105">
        <v>3.5443037974683498</v>
      </c>
      <c r="I51" s="105">
        <v>13.1645569620253</v>
      </c>
      <c r="J51" s="105">
        <v>8.6075949367088604</v>
      </c>
      <c r="K51" s="74"/>
      <c r="L51" s="74"/>
      <c r="M51" s="74"/>
      <c r="N51" s="74">
        <v>32.119999999999997</v>
      </c>
      <c r="O51" s="74">
        <v>0.27</v>
      </c>
      <c r="P51" s="74">
        <v>0.24</v>
      </c>
      <c r="Q51" s="74">
        <v>22.72</v>
      </c>
      <c r="R51" s="74">
        <v>12.01</v>
      </c>
      <c r="S51" s="74">
        <v>1.04</v>
      </c>
      <c r="T51" s="74">
        <v>8.01</v>
      </c>
      <c r="U51" s="74">
        <v>2.0099999999999998</v>
      </c>
      <c r="V51" s="74">
        <v>15.21</v>
      </c>
      <c r="W51" s="74">
        <v>0.49</v>
      </c>
      <c r="X51" s="74">
        <v>1.87</v>
      </c>
      <c r="Y51" s="74">
        <v>4.01</v>
      </c>
      <c r="Z51" s="74">
        <f t="shared" si="9"/>
        <v>54.839999999999996</v>
      </c>
      <c r="AA51" s="74">
        <f t="shared" si="10"/>
        <v>13.559999999999999</v>
      </c>
      <c r="AB51" s="74">
        <f t="shared" si="11"/>
        <v>31.6</v>
      </c>
      <c r="AC51" s="74">
        <f t="shared" si="12"/>
        <v>25.23</v>
      </c>
      <c r="AD51" s="74">
        <f t="shared" si="13"/>
        <v>6.37</v>
      </c>
      <c r="AE51" s="74">
        <f t="shared" si="14"/>
        <v>3.9607535321821037</v>
      </c>
      <c r="AF51" s="74">
        <f t="shared" si="15"/>
        <v>4.0442477876106198</v>
      </c>
      <c r="AG51" s="74">
        <f t="shared" si="16"/>
        <v>122.24000000000001</v>
      </c>
      <c r="AH51" s="98">
        <f t="shared" si="17"/>
        <v>108.229</v>
      </c>
    </row>
    <row r="52" spans="1:34" ht="14" thickBot="1">
      <c r="A52" s="99"/>
      <c r="B52" s="90"/>
      <c r="C52" s="100"/>
      <c r="D52" s="100"/>
      <c r="E52" s="100"/>
      <c r="F52" s="100"/>
      <c r="G52" s="100"/>
      <c r="H52" s="100"/>
      <c r="I52" s="100"/>
      <c r="J52" s="10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101"/>
    </row>
    <row r="53" spans="1:34">
      <c r="A53" s="134">
        <v>6</v>
      </c>
      <c r="B53" s="95">
        <v>1</v>
      </c>
      <c r="C53" s="103">
        <v>17.548076923076898</v>
      </c>
      <c r="D53" s="103">
        <v>14.663461538461499</v>
      </c>
      <c r="E53" s="103">
        <v>10.5769230769231</v>
      </c>
      <c r="F53" s="103">
        <v>11.057692307692299</v>
      </c>
      <c r="G53" s="103">
        <v>20.192307692307701</v>
      </c>
      <c r="H53" s="103">
        <v>2.8846153846153801</v>
      </c>
      <c r="I53" s="103">
        <v>9.375</v>
      </c>
      <c r="J53" s="103">
        <v>13.7019230769231</v>
      </c>
      <c r="N53">
        <v>32.049999999999997</v>
      </c>
      <c r="O53">
        <v>0.24</v>
      </c>
      <c r="P53">
        <v>0.31</v>
      </c>
      <c r="Q53">
        <v>21.21</v>
      </c>
      <c r="R53">
        <v>13.47</v>
      </c>
      <c r="S53">
        <v>0.93</v>
      </c>
      <c r="T53">
        <v>8.17</v>
      </c>
      <c r="U53">
        <v>2.2599999999999998</v>
      </c>
      <c r="V53">
        <v>15.65</v>
      </c>
      <c r="W53">
        <v>0.56999999999999995</v>
      </c>
      <c r="X53">
        <v>1.25</v>
      </c>
      <c r="Y53">
        <v>3.89</v>
      </c>
      <c r="Z53">
        <f t="shared" ref="Z53:Z61" si="18">N53+Q53</f>
        <v>53.26</v>
      </c>
      <c r="AA53">
        <f t="shared" ref="AA53:AA61" si="19">O53+P53+R53+S53</f>
        <v>14.950000000000001</v>
      </c>
      <c r="AB53">
        <f t="shared" ref="AB53:AB61" si="20">T53+U53+V53+W53+X53+Y53</f>
        <v>31.79</v>
      </c>
      <c r="AC53">
        <f t="shared" ref="AC53:AC61" si="21">T53+U53+V53</f>
        <v>26.08</v>
      </c>
      <c r="AD53">
        <f t="shared" ref="AD53:AD61" si="22">W53+X53+Y53</f>
        <v>5.71</v>
      </c>
      <c r="AE53">
        <f t="shared" ref="AE53:AE61" si="23">AC53/AD53</f>
        <v>4.5674255691768826</v>
      </c>
      <c r="AF53">
        <f t="shared" ref="AF53:AF61" si="24">Z53/AA53</f>
        <v>3.5625418060200666</v>
      </c>
      <c r="AG53">
        <f t="shared" ref="AG53:AG61" si="25">(AA53*1)+(T53*2)+(U53*3)+(V53*4)+(W53*5)+(Y55*6)</f>
        <v>126.86</v>
      </c>
      <c r="AH53" s="94">
        <f t="shared" ref="AH53:AH61" si="26">(AA53*0.025)+(T53*1)+(U53*2)+  (V53*4)+(W53*6)+(Y53*8)</f>
        <v>110.20375</v>
      </c>
    </row>
    <row r="54" spans="1:34">
      <c r="A54" s="135"/>
      <c r="B54" s="95">
        <v>2</v>
      </c>
      <c r="C54" s="103">
        <v>16.112531969309501</v>
      </c>
      <c r="D54" s="103">
        <v>15.3452685421995</v>
      </c>
      <c r="E54" s="103">
        <v>7.92838874680307</v>
      </c>
      <c r="F54" s="103">
        <v>12.2762148337596</v>
      </c>
      <c r="G54" s="103">
        <v>19.948849104859299</v>
      </c>
      <c r="H54" s="103">
        <v>4.6035805626598503</v>
      </c>
      <c r="I54" s="103">
        <v>9.7186700767263403</v>
      </c>
      <c r="J54" s="103">
        <v>14.066496163682899</v>
      </c>
      <c r="N54">
        <v>32.049999999999997</v>
      </c>
      <c r="O54">
        <v>0.24</v>
      </c>
      <c r="P54">
        <v>0.31</v>
      </c>
      <c r="Q54">
        <v>21.21</v>
      </c>
      <c r="R54">
        <v>13.47</v>
      </c>
      <c r="S54">
        <v>0.93</v>
      </c>
      <c r="T54">
        <v>8.17</v>
      </c>
      <c r="U54">
        <v>2.2599999999999998</v>
      </c>
      <c r="V54">
        <v>15.65</v>
      </c>
      <c r="W54">
        <v>0.56999999999999995</v>
      </c>
      <c r="X54">
        <v>1.25</v>
      </c>
      <c r="Y54">
        <v>3.89</v>
      </c>
      <c r="Z54">
        <f t="shared" si="18"/>
        <v>53.26</v>
      </c>
      <c r="AA54">
        <f t="shared" si="19"/>
        <v>14.950000000000001</v>
      </c>
      <c r="AB54">
        <f t="shared" si="20"/>
        <v>31.79</v>
      </c>
      <c r="AC54">
        <f t="shared" si="21"/>
        <v>26.08</v>
      </c>
      <c r="AD54">
        <f t="shared" si="22"/>
        <v>5.71</v>
      </c>
      <c r="AE54">
        <f t="shared" si="23"/>
        <v>4.5674255691768826</v>
      </c>
      <c r="AF54">
        <f t="shared" si="24"/>
        <v>3.5625418060200666</v>
      </c>
      <c r="AG54">
        <f t="shared" si="25"/>
        <v>126.86</v>
      </c>
      <c r="AH54" s="94">
        <f t="shared" si="26"/>
        <v>110.20375</v>
      </c>
    </row>
    <row r="55" spans="1:34">
      <c r="A55" s="135"/>
      <c r="B55" s="95">
        <v>3</v>
      </c>
      <c r="C55" s="103">
        <v>22.453703703703699</v>
      </c>
      <c r="D55" s="103">
        <v>9.9537037037037006</v>
      </c>
      <c r="E55" s="103">
        <v>7.17592592592593</v>
      </c>
      <c r="F55" s="103">
        <v>12.962962962962999</v>
      </c>
      <c r="G55" s="103">
        <v>18.287037037036999</v>
      </c>
      <c r="H55" s="103">
        <v>4.1666666666666696</v>
      </c>
      <c r="I55" s="103">
        <v>8.3333333333333304</v>
      </c>
      <c r="J55" s="103">
        <v>16.6666666666667</v>
      </c>
      <c r="N55">
        <v>32.049999999999997</v>
      </c>
      <c r="O55">
        <v>0.24</v>
      </c>
      <c r="P55">
        <v>0.31</v>
      </c>
      <c r="Q55">
        <v>21.21</v>
      </c>
      <c r="R55">
        <v>13.47</v>
      </c>
      <c r="S55">
        <v>0.93</v>
      </c>
      <c r="T55">
        <v>8.17</v>
      </c>
      <c r="U55">
        <v>2.2599999999999998</v>
      </c>
      <c r="V55">
        <v>15.65</v>
      </c>
      <c r="W55">
        <v>0.56999999999999995</v>
      </c>
      <c r="X55">
        <v>1.25</v>
      </c>
      <c r="Y55">
        <v>3.89</v>
      </c>
      <c r="Z55">
        <f t="shared" si="18"/>
        <v>53.26</v>
      </c>
      <c r="AA55">
        <f t="shared" si="19"/>
        <v>14.950000000000001</v>
      </c>
      <c r="AB55">
        <f t="shared" si="20"/>
        <v>31.79</v>
      </c>
      <c r="AC55">
        <f t="shared" si="21"/>
        <v>26.08</v>
      </c>
      <c r="AD55">
        <f t="shared" si="22"/>
        <v>5.71</v>
      </c>
      <c r="AE55">
        <f t="shared" si="23"/>
        <v>4.5674255691768826</v>
      </c>
      <c r="AF55">
        <f t="shared" si="24"/>
        <v>3.5625418060200666</v>
      </c>
      <c r="AG55">
        <f t="shared" si="25"/>
        <v>126.86</v>
      </c>
      <c r="AH55" s="94">
        <f t="shared" si="26"/>
        <v>110.20375</v>
      </c>
    </row>
    <row r="56" spans="1:34">
      <c r="A56" s="135"/>
      <c r="B56" s="95">
        <v>4</v>
      </c>
      <c r="C56" s="103">
        <v>18.241758241758198</v>
      </c>
      <c r="D56" s="103">
        <v>6.3736263736263696</v>
      </c>
      <c r="E56" s="103">
        <v>12.0879120879121</v>
      </c>
      <c r="F56" s="103">
        <v>20.219780219780201</v>
      </c>
      <c r="G56" s="103">
        <v>20.219780219780201</v>
      </c>
      <c r="H56" s="103">
        <v>4.1758241758241796</v>
      </c>
      <c r="I56" s="103">
        <v>9.6703296703296697</v>
      </c>
      <c r="J56" s="103">
        <v>9.0109890109890092</v>
      </c>
      <c r="N56">
        <v>32.049999999999997</v>
      </c>
      <c r="O56">
        <v>0.24</v>
      </c>
      <c r="P56">
        <v>0.31</v>
      </c>
      <c r="Q56">
        <v>21.21</v>
      </c>
      <c r="R56">
        <v>13.47</v>
      </c>
      <c r="S56">
        <v>0.93</v>
      </c>
      <c r="T56">
        <v>8.17</v>
      </c>
      <c r="U56">
        <v>2.2599999999999998</v>
      </c>
      <c r="V56">
        <v>15.65</v>
      </c>
      <c r="W56">
        <v>0.56999999999999995</v>
      </c>
      <c r="X56">
        <v>1.25</v>
      </c>
      <c r="Y56">
        <v>3.89</v>
      </c>
      <c r="Z56">
        <f t="shared" si="18"/>
        <v>53.26</v>
      </c>
      <c r="AA56">
        <f t="shared" si="19"/>
        <v>14.950000000000001</v>
      </c>
      <c r="AB56">
        <f t="shared" si="20"/>
        <v>31.79</v>
      </c>
      <c r="AC56">
        <f t="shared" si="21"/>
        <v>26.08</v>
      </c>
      <c r="AD56">
        <f t="shared" si="22"/>
        <v>5.71</v>
      </c>
      <c r="AE56">
        <f t="shared" si="23"/>
        <v>4.5674255691768826</v>
      </c>
      <c r="AF56">
        <f t="shared" si="24"/>
        <v>3.5625418060200666</v>
      </c>
      <c r="AG56">
        <f t="shared" si="25"/>
        <v>126.86</v>
      </c>
      <c r="AH56" s="94">
        <f t="shared" si="26"/>
        <v>110.20375</v>
      </c>
    </row>
    <row r="57" spans="1:34">
      <c r="A57" s="135"/>
      <c r="B57" s="95">
        <v>5</v>
      </c>
      <c r="C57" s="103">
        <v>13.136729222520099</v>
      </c>
      <c r="D57" s="103">
        <v>14.209115281501299</v>
      </c>
      <c r="E57" s="103">
        <v>12.064343163538901</v>
      </c>
      <c r="F57" s="103">
        <v>17.158176943699701</v>
      </c>
      <c r="G57" s="103">
        <v>19.839142091152802</v>
      </c>
      <c r="H57" s="103">
        <v>4.2895442359249296</v>
      </c>
      <c r="I57" s="103">
        <v>10.723860589812301</v>
      </c>
      <c r="J57" s="103">
        <v>8.5790884718498699</v>
      </c>
      <c r="N57">
        <v>32.049999999999997</v>
      </c>
      <c r="O57">
        <v>0.24</v>
      </c>
      <c r="P57">
        <v>0.31</v>
      </c>
      <c r="Q57">
        <v>21.21</v>
      </c>
      <c r="R57">
        <v>13.47</v>
      </c>
      <c r="S57">
        <v>0.93</v>
      </c>
      <c r="T57">
        <v>8.17</v>
      </c>
      <c r="U57">
        <v>2.2599999999999998</v>
      </c>
      <c r="V57">
        <v>15.65</v>
      </c>
      <c r="W57">
        <v>0.56999999999999995</v>
      </c>
      <c r="X57">
        <v>1.25</v>
      </c>
      <c r="Y57">
        <v>3.89</v>
      </c>
      <c r="Z57">
        <f t="shared" si="18"/>
        <v>53.26</v>
      </c>
      <c r="AA57">
        <f t="shared" si="19"/>
        <v>14.950000000000001</v>
      </c>
      <c r="AB57">
        <f t="shared" si="20"/>
        <v>31.79</v>
      </c>
      <c r="AC57">
        <f t="shared" si="21"/>
        <v>26.08</v>
      </c>
      <c r="AD57">
        <f t="shared" si="22"/>
        <v>5.71</v>
      </c>
      <c r="AE57">
        <f t="shared" si="23"/>
        <v>4.5674255691768826</v>
      </c>
      <c r="AF57">
        <f t="shared" si="24"/>
        <v>3.5625418060200666</v>
      </c>
      <c r="AG57">
        <f t="shared" si="25"/>
        <v>126.86</v>
      </c>
      <c r="AH57" s="94">
        <f t="shared" si="26"/>
        <v>110.20375</v>
      </c>
    </row>
    <row r="58" spans="1:34">
      <c r="A58" s="135"/>
      <c r="B58" s="95">
        <v>6</v>
      </c>
      <c r="C58" s="103">
        <v>19.268292682926798</v>
      </c>
      <c r="D58" s="103">
        <v>2.1951219512195101</v>
      </c>
      <c r="E58" s="103">
        <v>12.1951219512195</v>
      </c>
      <c r="F58" s="103">
        <v>17.0731707317073</v>
      </c>
      <c r="G58" s="103">
        <v>17.0731707317073</v>
      </c>
      <c r="H58" s="103">
        <v>3.9024390243902398</v>
      </c>
      <c r="I58" s="103">
        <v>13.6585365853659</v>
      </c>
      <c r="J58" s="103">
        <v>14.634146341463399</v>
      </c>
      <c r="N58">
        <v>32.049999999999997</v>
      </c>
      <c r="O58">
        <v>0.24</v>
      </c>
      <c r="P58">
        <v>0.31</v>
      </c>
      <c r="Q58">
        <v>21.21</v>
      </c>
      <c r="R58">
        <v>13.47</v>
      </c>
      <c r="S58">
        <v>0.93</v>
      </c>
      <c r="T58">
        <v>8.17</v>
      </c>
      <c r="U58">
        <v>2.2599999999999998</v>
      </c>
      <c r="V58">
        <v>15.65</v>
      </c>
      <c r="W58">
        <v>0.56999999999999995</v>
      </c>
      <c r="X58">
        <v>1.25</v>
      </c>
      <c r="Y58">
        <v>3.89</v>
      </c>
      <c r="Z58">
        <f t="shared" si="18"/>
        <v>53.26</v>
      </c>
      <c r="AA58">
        <f t="shared" si="19"/>
        <v>14.950000000000001</v>
      </c>
      <c r="AB58">
        <f t="shared" si="20"/>
        <v>31.79</v>
      </c>
      <c r="AC58">
        <f t="shared" si="21"/>
        <v>26.08</v>
      </c>
      <c r="AD58">
        <f t="shared" si="22"/>
        <v>5.71</v>
      </c>
      <c r="AE58">
        <f t="shared" si="23"/>
        <v>4.5674255691768826</v>
      </c>
      <c r="AF58">
        <f t="shared" si="24"/>
        <v>3.5625418060200666</v>
      </c>
      <c r="AG58">
        <f t="shared" si="25"/>
        <v>126.86</v>
      </c>
      <c r="AH58" s="94">
        <f t="shared" si="26"/>
        <v>110.20375</v>
      </c>
    </row>
    <row r="59" spans="1:34">
      <c r="A59" s="135"/>
      <c r="B59" s="95">
        <v>7</v>
      </c>
      <c r="C59" s="103">
        <v>15.4175588865096</v>
      </c>
      <c r="D59" s="103">
        <v>7.2805139186295502</v>
      </c>
      <c r="E59" s="103">
        <v>11.134903640257001</v>
      </c>
      <c r="F59" s="103">
        <v>10.7066381156317</v>
      </c>
      <c r="G59" s="103">
        <v>24.839400428265499</v>
      </c>
      <c r="H59" s="103">
        <v>2.35546038543897</v>
      </c>
      <c r="I59" s="103">
        <v>13.0620985010707</v>
      </c>
      <c r="J59" s="103">
        <v>15.203426124197</v>
      </c>
      <c r="N59">
        <v>32.049999999999997</v>
      </c>
      <c r="O59">
        <v>0.24</v>
      </c>
      <c r="P59">
        <v>0.31</v>
      </c>
      <c r="Q59">
        <v>21.21</v>
      </c>
      <c r="R59">
        <v>13.47</v>
      </c>
      <c r="S59">
        <v>0.93</v>
      </c>
      <c r="T59">
        <v>8.17</v>
      </c>
      <c r="U59">
        <v>2.2599999999999998</v>
      </c>
      <c r="V59">
        <v>15.65</v>
      </c>
      <c r="W59">
        <v>0.56999999999999995</v>
      </c>
      <c r="X59">
        <v>1.25</v>
      </c>
      <c r="Y59">
        <v>3.89</v>
      </c>
      <c r="Z59">
        <f t="shared" si="18"/>
        <v>53.26</v>
      </c>
      <c r="AA59">
        <f t="shared" si="19"/>
        <v>14.950000000000001</v>
      </c>
      <c r="AB59">
        <f t="shared" si="20"/>
        <v>31.79</v>
      </c>
      <c r="AC59">
        <f t="shared" si="21"/>
        <v>26.08</v>
      </c>
      <c r="AD59">
        <f t="shared" si="22"/>
        <v>5.71</v>
      </c>
      <c r="AE59">
        <f t="shared" si="23"/>
        <v>4.5674255691768826</v>
      </c>
      <c r="AF59">
        <f t="shared" si="24"/>
        <v>3.5625418060200666</v>
      </c>
      <c r="AG59">
        <f t="shared" si="25"/>
        <v>126.86</v>
      </c>
      <c r="AH59" s="94">
        <f t="shared" si="26"/>
        <v>110.20375</v>
      </c>
    </row>
    <row r="60" spans="1:34">
      <c r="A60" s="135"/>
      <c r="B60" s="95">
        <v>8</v>
      </c>
      <c r="C60" s="103">
        <v>12.2249388753056</v>
      </c>
      <c r="D60" s="103">
        <v>14.669926650366801</v>
      </c>
      <c r="E60" s="103">
        <v>11.9804400977995</v>
      </c>
      <c r="F60" s="103">
        <v>11.491442542787301</v>
      </c>
      <c r="G60" s="103">
        <v>24.449877750611201</v>
      </c>
      <c r="H60" s="103">
        <v>3.9119804400978002</v>
      </c>
      <c r="I60" s="103">
        <v>12.7139364303178</v>
      </c>
      <c r="J60" s="103">
        <v>8.5574572127139401</v>
      </c>
      <c r="N60">
        <v>32.049999999999997</v>
      </c>
      <c r="O60">
        <v>0.24</v>
      </c>
      <c r="P60">
        <v>0.31</v>
      </c>
      <c r="Q60">
        <v>21.21</v>
      </c>
      <c r="R60">
        <v>13.47</v>
      </c>
      <c r="S60">
        <v>0.93</v>
      </c>
      <c r="T60">
        <v>8.17</v>
      </c>
      <c r="U60">
        <v>2.2599999999999998</v>
      </c>
      <c r="V60">
        <v>15.65</v>
      </c>
      <c r="W60">
        <v>0.56999999999999995</v>
      </c>
      <c r="X60">
        <v>1.25</v>
      </c>
      <c r="Y60">
        <v>3.89</v>
      </c>
      <c r="Z60">
        <f t="shared" si="18"/>
        <v>53.26</v>
      </c>
      <c r="AA60">
        <f t="shared" si="19"/>
        <v>14.950000000000001</v>
      </c>
      <c r="AB60">
        <f t="shared" si="20"/>
        <v>31.79</v>
      </c>
      <c r="AC60">
        <f t="shared" si="21"/>
        <v>26.08</v>
      </c>
      <c r="AD60">
        <f t="shared" si="22"/>
        <v>5.71</v>
      </c>
      <c r="AE60">
        <f t="shared" si="23"/>
        <v>4.5674255691768826</v>
      </c>
      <c r="AF60">
        <f t="shared" si="24"/>
        <v>3.5625418060200666</v>
      </c>
      <c r="AG60">
        <f t="shared" si="25"/>
        <v>103.52</v>
      </c>
      <c r="AH60" s="94">
        <f t="shared" si="26"/>
        <v>110.20375</v>
      </c>
    </row>
    <row r="61" spans="1:34" ht="14" thickBot="1">
      <c r="A61" s="136"/>
      <c r="B61" s="96">
        <v>9</v>
      </c>
      <c r="C61" s="105">
        <v>14.4086021505376</v>
      </c>
      <c r="D61" s="105">
        <v>7.0967741935483897</v>
      </c>
      <c r="E61" s="105">
        <v>14.8387096774194</v>
      </c>
      <c r="F61" s="105">
        <v>10.5376344086022</v>
      </c>
      <c r="G61" s="105">
        <v>22.1505376344086</v>
      </c>
      <c r="H61" s="105">
        <v>3.4408602150537599</v>
      </c>
      <c r="I61" s="105">
        <v>13.548387096774199</v>
      </c>
      <c r="J61" s="105">
        <v>13.9784946236559</v>
      </c>
      <c r="K61" s="74"/>
      <c r="L61" s="74"/>
      <c r="M61" s="74"/>
      <c r="N61" s="74">
        <v>32.049999999999997</v>
      </c>
      <c r="O61" s="74">
        <v>0.24</v>
      </c>
      <c r="P61" s="74">
        <v>0.31</v>
      </c>
      <c r="Q61" s="74">
        <v>21.21</v>
      </c>
      <c r="R61" s="74">
        <v>13.47</v>
      </c>
      <c r="S61" s="74">
        <v>0.93</v>
      </c>
      <c r="T61" s="74">
        <v>8.17</v>
      </c>
      <c r="U61" s="74">
        <v>2.2599999999999998</v>
      </c>
      <c r="V61" s="74">
        <v>15.65</v>
      </c>
      <c r="W61" s="74">
        <v>0.56999999999999995</v>
      </c>
      <c r="X61" s="74">
        <v>1.25</v>
      </c>
      <c r="Y61" s="74">
        <v>3.89</v>
      </c>
      <c r="Z61" s="74">
        <f t="shared" si="18"/>
        <v>53.26</v>
      </c>
      <c r="AA61" s="74">
        <f t="shared" si="19"/>
        <v>14.950000000000001</v>
      </c>
      <c r="AB61" s="74">
        <f t="shared" si="20"/>
        <v>31.79</v>
      </c>
      <c r="AC61" s="74">
        <f t="shared" si="21"/>
        <v>26.08</v>
      </c>
      <c r="AD61" s="74">
        <f t="shared" si="22"/>
        <v>5.71</v>
      </c>
      <c r="AE61" s="74">
        <f t="shared" si="23"/>
        <v>4.5674255691768826</v>
      </c>
      <c r="AF61" s="74">
        <f t="shared" si="24"/>
        <v>3.5625418060200666</v>
      </c>
      <c r="AG61" s="74">
        <f t="shared" si="25"/>
        <v>112.52</v>
      </c>
      <c r="AH61" s="98">
        <f t="shared" si="26"/>
        <v>110.20375</v>
      </c>
    </row>
    <row r="62" spans="1:34" ht="14" thickBot="1">
      <c r="C62" s="103"/>
      <c r="D62" s="103"/>
      <c r="E62" s="103"/>
      <c r="F62" s="103"/>
      <c r="G62" s="103"/>
      <c r="H62" s="103"/>
      <c r="I62" s="103"/>
      <c r="J62" s="103"/>
    </row>
    <row r="63" spans="1:34">
      <c r="A63" s="134">
        <v>7</v>
      </c>
      <c r="B63" s="102">
        <v>1</v>
      </c>
      <c r="C63" s="100">
        <v>20.297029702970299</v>
      </c>
      <c r="D63" s="100">
        <v>18.069306930693099</v>
      </c>
      <c r="E63" s="100">
        <v>9.1584158415841603</v>
      </c>
      <c r="F63" s="100">
        <v>13.8613861386139</v>
      </c>
      <c r="G63" s="100">
        <v>21.287128712871301</v>
      </c>
      <c r="H63" s="100">
        <v>4.4554455445544603</v>
      </c>
      <c r="I63" s="100">
        <v>8.1683168316831694</v>
      </c>
      <c r="J63" s="100">
        <v>4.7029702970297</v>
      </c>
      <c r="K63" s="90"/>
      <c r="L63" s="90"/>
      <c r="M63" s="90"/>
      <c r="N63" s="90">
        <v>37.74</v>
      </c>
      <c r="O63" s="90">
        <v>0.13</v>
      </c>
      <c r="P63" s="90">
        <v>0.3</v>
      </c>
      <c r="Q63" s="90">
        <v>30.2</v>
      </c>
      <c r="R63" s="90">
        <v>12.39</v>
      </c>
      <c r="S63" s="90">
        <v>0.93</v>
      </c>
      <c r="T63" s="90">
        <v>5.76</v>
      </c>
      <c r="U63" s="90">
        <v>1.33</v>
      </c>
      <c r="V63" s="90">
        <v>8.26</v>
      </c>
      <c r="W63" s="90">
        <v>0.53</v>
      </c>
      <c r="X63" s="90">
        <v>0.93</v>
      </c>
      <c r="Y63" s="90">
        <v>1.5</v>
      </c>
      <c r="Z63" s="90">
        <f t="shared" ref="Z63:Z71" si="27">N63+Q63</f>
        <v>67.94</v>
      </c>
      <c r="AA63" s="90">
        <f t="shared" ref="AA63:AA71" si="28">O63+P63+R63+S63</f>
        <v>13.75</v>
      </c>
      <c r="AB63" s="90">
        <f t="shared" ref="AB63:AB71" si="29">T63+U63+V63+W63+X63+Y63</f>
        <v>18.309999999999999</v>
      </c>
      <c r="AC63" s="90">
        <f t="shared" ref="AC63:AC71" si="30">T63+U63+V63</f>
        <v>15.35</v>
      </c>
      <c r="AD63" s="90">
        <f t="shared" ref="AD63:AD71" si="31">W63+X63+Y63</f>
        <v>2.96</v>
      </c>
      <c r="AE63" s="90">
        <f t="shared" ref="AE63:AE71" si="32">AC63/AD63</f>
        <v>5.1858108108108105</v>
      </c>
      <c r="AF63" s="90">
        <f t="shared" ref="AF63:AF71" si="33">Z63/AA63</f>
        <v>4.9410909090909092</v>
      </c>
      <c r="AG63" s="90">
        <f t="shared" ref="AG63:AG71" si="34">(AA63*1)+(T63*2)+(U63*3)+(V63*4)+(W63*5)+(Y65*6)</f>
        <v>73.95</v>
      </c>
      <c r="AH63" s="101">
        <f t="shared" ref="AH63:AH71" si="35">(AA63*0.025)+(T63*1)+(U63*2)+  (V63*4)+(W63*6)+(Y63*8)</f>
        <v>56.983750000000001</v>
      </c>
    </row>
    <row r="64" spans="1:34">
      <c r="A64" s="135"/>
      <c r="B64" s="95">
        <v>2</v>
      </c>
      <c r="C64" s="103">
        <v>21.485411140583601</v>
      </c>
      <c r="D64" s="103">
        <v>18.037135278514601</v>
      </c>
      <c r="E64" s="103">
        <v>8.2228116710875305</v>
      </c>
      <c r="F64" s="103">
        <v>16.976127320954902</v>
      </c>
      <c r="G64" s="103">
        <v>17.5066312997347</v>
      </c>
      <c r="H64" s="103">
        <v>5.5702917771883298</v>
      </c>
      <c r="I64" s="103">
        <v>7.4270557029177704</v>
      </c>
      <c r="J64" s="103">
        <v>4.7745358090185697</v>
      </c>
      <c r="N64">
        <v>37.74</v>
      </c>
      <c r="O64">
        <v>0.13</v>
      </c>
      <c r="P64">
        <v>0.3</v>
      </c>
      <c r="Q64">
        <v>30.2</v>
      </c>
      <c r="R64">
        <v>12.39</v>
      </c>
      <c r="S64">
        <v>0.93</v>
      </c>
      <c r="T64">
        <v>5.76</v>
      </c>
      <c r="U64">
        <v>1.33</v>
      </c>
      <c r="V64">
        <v>8.26</v>
      </c>
      <c r="W64">
        <v>0.53</v>
      </c>
      <c r="X64">
        <v>0.93</v>
      </c>
      <c r="Y64">
        <v>1.5</v>
      </c>
      <c r="Z64">
        <f t="shared" si="27"/>
        <v>67.94</v>
      </c>
      <c r="AA64">
        <f t="shared" si="28"/>
        <v>13.75</v>
      </c>
      <c r="AB64">
        <f t="shared" si="29"/>
        <v>18.309999999999999</v>
      </c>
      <c r="AC64">
        <f t="shared" si="30"/>
        <v>15.35</v>
      </c>
      <c r="AD64">
        <f t="shared" si="31"/>
        <v>2.96</v>
      </c>
      <c r="AE64">
        <f t="shared" si="32"/>
        <v>5.1858108108108105</v>
      </c>
      <c r="AF64">
        <f t="shared" si="33"/>
        <v>4.9410909090909092</v>
      </c>
      <c r="AG64">
        <f t="shared" si="34"/>
        <v>73.95</v>
      </c>
      <c r="AH64" s="94">
        <f t="shared" si="35"/>
        <v>56.983750000000001</v>
      </c>
    </row>
    <row r="65" spans="1:34">
      <c r="A65" s="135"/>
      <c r="B65" s="95">
        <v>3</v>
      </c>
      <c r="C65" s="103">
        <v>29.901960784313701</v>
      </c>
      <c r="D65" s="103">
        <v>4.4117647058823497</v>
      </c>
      <c r="E65" s="103">
        <v>10.294117647058799</v>
      </c>
      <c r="F65" s="103">
        <v>15.6862745098039</v>
      </c>
      <c r="G65" s="103">
        <v>18.137254901960802</v>
      </c>
      <c r="H65" s="103">
        <v>3.4313725490196099</v>
      </c>
      <c r="I65" s="103">
        <v>10.539215686274501</v>
      </c>
      <c r="J65" s="103">
        <v>7.5980392156862697</v>
      </c>
      <c r="N65">
        <v>37.74</v>
      </c>
      <c r="O65">
        <v>0.13</v>
      </c>
      <c r="P65">
        <v>0.3</v>
      </c>
      <c r="Q65">
        <v>30.2</v>
      </c>
      <c r="R65">
        <v>12.39</v>
      </c>
      <c r="S65">
        <v>0.93</v>
      </c>
      <c r="T65">
        <v>5.76</v>
      </c>
      <c r="U65">
        <v>1.33</v>
      </c>
      <c r="V65">
        <v>8.26</v>
      </c>
      <c r="W65">
        <v>0.53</v>
      </c>
      <c r="X65">
        <v>0.93</v>
      </c>
      <c r="Y65">
        <v>1.5</v>
      </c>
      <c r="Z65">
        <f t="shared" si="27"/>
        <v>67.94</v>
      </c>
      <c r="AA65">
        <f t="shared" si="28"/>
        <v>13.75</v>
      </c>
      <c r="AB65">
        <f t="shared" si="29"/>
        <v>18.309999999999999</v>
      </c>
      <c r="AC65">
        <f t="shared" si="30"/>
        <v>15.35</v>
      </c>
      <c r="AD65">
        <f t="shared" si="31"/>
        <v>2.96</v>
      </c>
      <c r="AE65">
        <f t="shared" si="32"/>
        <v>5.1858108108108105</v>
      </c>
      <c r="AF65">
        <f t="shared" si="33"/>
        <v>4.9410909090909092</v>
      </c>
      <c r="AG65">
        <f t="shared" si="34"/>
        <v>73.95</v>
      </c>
      <c r="AH65" s="94">
        <f t="shared" si="35"/>
        <v>56.983750000000001</v>
      </c>
    </row>
    <row r="66" spans="1:34">
      <c r="A66" s="135"/>
      <c r="B66" s="95">
        <v>4</v>
      </c>
      <c r="C66" s="103">
        <v>18.766066838046299</v>
      </c>
      <c r="D66" s="103">
        <v>19.537275064267401</v>
      </c>
      <c r="E66" s="103">
        <v>10.2827763496144</v>
      </c>
      <c r="F66" s="103">
        <v>15.681233933162</v>
      </c>
      <c r="G66" s="103">
        <v>19.023136246786599</v>
      </c>
      <c r="H66" s="103">
        <v>4.6272493573264804</v>
      </c>
      <c r="I66" s="103">
        <v>8.9974293059126005</v>
      </c>
      <c r="J66" s="103">
        <v>3.0848329048843199</v>
      </c>
      <c r="N66">
        <v>37.74</v>
      </c>
      <c r="O66">
        <v>0.13</v>
      </c>
      <c r="P66">
        <v>0.3</v>
      </c>
      <c r="Q66">
        <v>30.2</v>
      </c>
      <c r="R66">
        <v>12.39</v>
      </c>
      <c r="S66">
        <v>0.93</v>
      </c>
      <c r="T66">
        <v>5.76</v>
      </c>
      <c r="U66">
        <v>1.33</v>
      </c>
      <c r="V66">
        <v>8.26</v>
      </c>
      <c r="W66">
        <v>0.53</v>
      </c>
      <c r="X66">
        <v>0.93</v>
      </c>
      <c r="Y66">
        <v>1.5</v>
      </c>
      <c r="Z66">
        <f t="shared" si="27"/>
        <v>67.94</v>
      </c>
      <c r="AA66">
        <f t="shared" si="28"/>
        <v>13.75</v>
      </c>
      <c r="AB66">
        <f t="shared" si="29"/>
        <v>18.309999999999999</v>
      </c>
      <c r="AC66">
        <f t="shared" si="30"/>
        <v>15.35</v>
      </c>
      <c r="AD66">
        <f t="shared" si="31"/>
        <v>2.96</v>
      </c>
      <c r="AE66">
        <f t="shared" si="32"/>
        <v>5.1858108108108105</v>
      </c>
      <c r="AF66">
        <f t="shared" si="33"/>
        <v>4.9410909090909092</v>
      </c>
      <c r="AG66">
        <f t="shared" si="34"/>
        <v>73.95</v>
      </c>
      <c r="AH66" s="94">
        <f t="shared" si="35"/>
        <v>56.983750000000001</v>
      </c>
    </row>
    <row r="67" spans="1:34">
      <c r="A67" s="135"/>
      <c r="B67" s="95">
        <v>5</v>
      </c>
      <c r="C67" s="103">
        <v>18.527918781725901</v>
      </c>
      <c r="D67" s="103">
        <v>15.482233502538101</v>
      </c>
      <c r="E67" s="103">
        <v>8.3756345177664997</v>
      </c>
      <c r="F67" s="103">
        <v>15.989847715736</v>
      </c>
      <c r="G67" s="103">
        <v>16.243654822334999</v>
      </c>
      <c r="H67" s="103">
        <v>4.3147208121827401</v>
      </c>
      <c r="I67" s="103">
        <v>12.944162436548201</v>
      </c>
      <c r="J67" s="103">
        <v>8.1218274111675104</v>
      </c>
      <c r="N67">
        <v>37.74</v>
      </c>
      <c r="O67">
        <v>0.13</v>
      </c>
      <c r="P67">
        <v>0.3</v>
      </c>
      <c r="Q67">
        <v>30.2</v>
      </c>
      <c r="R67">
        <v>12.39</v>
      </c>
      <c r="S67">
        <v>0.93</v>
      </c>
      <c r="T67">
        <v>5.76</v>
      </c>
      <c r="U67">
        <v>1.33</v>
      </c>
      <c r="V67">
        <v>8.26</v>
      </c>
      <c r="W67">
        <v>0.53</v>
      </c>
      <c r="X67">
        <v>0.93</v>
      </c>
      <c r="Y67">
        <v>1.5</v>
      </c>
      <c r="Z67">
        <f t="shared" si="27"/>
        <v>67.94</v>
      </c>
      <c r="AA67">
        <f t="shared" si="28"/>
        <v>13.75</v>
      </c>
      <c r="AB67">
        <f t="shared" si="29"/>
        <v>18.309999999999999</v>
      </c>
      <c r="AC67">
        <f t="shared" si="30"/>
        <v>15.35</v>
      </c>
      <c r="AD67">
        <f t="shared" si="31"/>
        <v>2.96</v>
      </c>
      <c r="AE67">
        <f t="shared" si="32"/>
        <v>5.1858108108108105</v>
      </c>
      <c r="AF67">
        <f t="shared" si="33"/>
        <v>4.9410909090909092</v>
      </c>
      <c r="AG67">
        <f t="shared" si="34"/>
        <v>73.95</v>
      </c>
      <c r="AH67" s="94">
        <f t="shared" si="35"/>
        <v>56.983750000000001</v>
      </c>
    </row>
    <row r="68" spans="1:34">
      <c r="A68" s="135"/>
      <c r="B68" s="95">
        <v>6</v>
      </c>
      <c r="C68" s="103">
        <v>16.306954436450798</v>
      </c>
      <c r="D68" s="103">
        <v>17.745803357314099</v>
      </c>
      <c r="E68" s="103">
        <v>11.031175059952</v>
      </c>
      <c r="F68" s="103">
        <v>19.424460431654701</v>
      </c>
      <c r="G68" s="103">
        <v>18.2254196642686</v>
      </c>
      <c r="H68" s="103">
        <v>5.5155875299760204</v>
      </c>
      <c r="I68" s="103">
        <v>8.6330935251798593</v>
      </c>
      <c r="J68" s="103">
        <v>3.1175059952038402</v>
      </c>
      <c r="N68">
        <v>37.74</v>
      </c>
      <c r="O68">
        <v>0.13</v>
      </c>
      <c r="P68">
        <v>0.3</v>
      </c>
      <c r="Q68">
        <v>30.2</v>
      </c>
      <c r="R68">
        <v>12.39</v>
      </c>
      <c r="S68">
        <v>0.93</v>
      </c>
      <c r="T68">
        <v>5.76</v>
      </c>
      <c r="U68">
        <v>1.33</v>
      </c>
      <c r="V68">
        <v>8.26</v>
      </c>
      <c r="W68">
        <v>0.53</v>
      </c>
      <c r="X68">
        <v>0.93</v>
      </c>
      <c r="Y68">
        <v>1.5</v>
      </c>
      <c r="Z68">
        <f t="shared" si="27"/>
        <v>67.94</v>
      </c>
      <c r="AA68">
        <f t="shared" si="28"/>
        <v>13.75</v>
      </c>
      <c r="AB68">
        <f t="shared" si="29"/>
        <v>18.309999999999999</v>
      </c>
      <c r="AC68">
        <f t="shared" si="30"/>
        <v>15.35</v>
      </c>
      <c r="AD68">
        <f t="shared" si="31"/>
        <v>2.96</v>
      </c>
      <c r="AE68">
        <f t="shared" si="32"/>
        <v>5.1858108108108105</v>
      </c>
      <c r="AF68">
        <f t="shared" si="33"/>
        <v>4.9410909090909092</v>
      </c>
      <c r="AG68">
        <f t="shared" si="34"/>
        <v>73.95</v>
      </c>
      <c r="AH68" s="94">
        <f t="shared" si="35"/>
        <v>56.983750000000001</v>
      </c>
    </row>
    <row r="69" spans="1:34">
      <c r="A69" s="135"/>
      <c r="B69" s="95">
        <v>7</v>
      </c>
      <c r="C69" s="103">
        <v>15.8273381294964</v>
      </c>
      <c r="D69" s="103">
        <v>18.2254196642686</v>
      </c>
      <c r="E69" s="103">
        <v>10.791366906474799</v>
      </c>
      <c r="F69" s="103">
        <v>16.5467625899281</v>
      </c>
      <c r="G69" s="103">
        <v>19.6642685851319</v>
      </c>
      <c r="H69" s="103">
        <v>4.3165467625899296</v>
      </c>
      <c r="I69" s="103">
        <v>9.1127098321342892</v>
      </c>
      <c r="J69" s="103">
        <v>5.5155875299760204</v>
      </c>
      <c r="N69">
        <v>37.74</v>
      </c>
      <c r="O69">
        <v>0.13</v>
      </c>
      <c r="P69">
        <v>0.3</v>
      </c>
      <c r="Q69">
        <v>30.2</v>
      </c>
      <c r="R69">
        <v>12.39</v>
      </c>
      <c r="S69">
        <v>0.93</v>
      </c>
      <c r="T69">
        <v>5.76</v>
      </c>
      <c r="U69">
        <v>1.33</v>
      </c>
      <c r="V69">
        <v>8.26</v>
      </c>
      <c r="W69">
        <v>0.53</v>
      </c>
      <c r="X69">
        <v>0.93</v>
      </c>
      <c r="Y69">
        <v>1.5</v>
      </c>
      <c r="Z69">
        <f t="shared" si="27"/>
        <v>67.94</v>
      </c>
      <c r="AA69">
        <f t="shared" si="28"/>
        <v>13.75</v>
      </c>
      <c r="AB69">
        <f t="shared" si="29"/>
        <v>18.309999999999999</v>
      </c>
      <c r="AC69">
        <f t="shared" si="30"/>
        <v>15.35</v>
      </c>
      <c r="AD69">
        <f t="shared" si="31"/>
        <v>2.96</v>
      </c>
      <c r="AE69">
        <f t="shared" si="32"/>
        <v>5.1858108108108105</v>
      </c>
      <c r="AF69">
        <f t="shared" si="33"/>
        <v>4.9410909090909092</v>
      </c>
      <c r="AG69">
        <f t="shared" si="34"/>
        <v>73.95</v>
      </c>
      <c r="AH69" s="94">
        <f t="shared" si="35"/>
        <v>56.983750000000001</v>
      </c>
    </row>
    <row r="70" spans="1:34">
      <c r="A70" s="135"/>
      <c r="B70" s="95">
        <v>8</v>
      </c>
      <c r="C70" s="103">
        <v>19.529411764705898</v>
      </c>
      <c r="D70" s="103">
        <v>6.5882352941176503</v>
      </c>
      <c r="E70" s="103">
        <v>12.4705882352941</v>
      </c>
      <c r="F70" s="103">
        <v>17.647058823529399</v>
      </c>
      <c r="G70" s="103">
        <v>18.352941176470601</v>
      </c>
      <c r="H70" s="103">
        <v>4</v>
      </c>
      <c r="I70" s="103">
        <v>11.294117647058799</v>
      </c>
      <c r="J70" s="103">
        <v>10.117647058823501</v>
      </c>
      <c r="N70">
        <v>37.74</v>
      </c>
      <c r="O70">
        <v>0.13</v>
      </c>
      <c r="P70">
        <v>0.3</v>
      </c>
      <c r="Q70">
        <v>30.2</v>
      </c>
      <c r="R70">
        <v>12.39</v>
      </c>
      <c r="S70">
        <v>0.93</v>
      </c>
      <c r="T70">
        <v>5.76</v>
      </c>
      <c r="U70">
        <v>1.33</v>
      </c>
      <c r="V70">
        <v>8.26</v>
      </c>
      <c r="W70">
        <v>0.53</v>
      </c>
      <c r="X70">
        <v>0.93</v>
      </c>
      <c r="Y70">
        <v>1.5</v>
      </c>
      <c r="Z70">
        <f t="shared" si="27"/>
        <v>67.94</v>
      </c>
      <c r="AA70">
        <f t="shared" si="28"/>
        <v>13.75</v>
      </c>
      <c r="AB70">
        <f t="shared" si="29"/>
        <v>18.309999999999999</v>
      </c>
      <c r="AC70">
        <f t="shared" si="30"/>
        <v>15.35</v>
      </c>
      <c r="AD70">
        <f t="shared" si="31"/>
        <v>2.96</v>
      </c>
      <c r="AE70">
        <f t="shared" si="32"/>
        <v>5.1858108108108105</v>
      </c>
      <c r="AF70">
        <f t="shared" si="33"/>
        <v>4.9410909090909092</v>
      </c>
      <c r="AG70">
        <f t="shared" si="34"/>
        <v>64.95</v>
      </c>
      <c r="AH70" s="94">
        <f t="shared" si="35"/>
        <v>56.983750000000001</v>
      </c>
    </row>
    <row r="71" spans="1:34" ht="14" thickBot="1">
      <c r="A71" s="136"/>
      <c r="B71" s="96">
        <v>9</v>
      </c>
      <c r="C71" s="105">
        <v>25.5555555555556</v>
      </c>
      <c r="D71" s="105">
        <v>7.7777777777777803</v>
      </c>
      <c r="E71" s="105">
        <v>10</v>
      </c>
      <c r="F71" s="105">
        <v>15.5555555555556</v>
      </c>
      <c r="G71" s="105">
        <v>17.7777777777778</v>
      </c>
      <c r="H71" s="105">
        <v>3.5555555555555598</v>
      </c>
      <c r="I71" s="105">
        <v>10.4444444444444</v>
      </c>
      <c r="J71" s="105">
        <v>9.3333333333333304</v>
      </c>
      <c r="K71" s="74"/>
      <c r="L71" s="74"/>
      <c r="M71" s="74"/>
      <c r="N71" s="74">
        <v>37.74</v>
      </c>
      <c r="O71" s="74">
        <v>0.13</v>
      </c>
      <c r="P71" s="74">
        <v>0.3</v>
      </c>
      <c r="Q71" s="74">
        <v>30.2</v>
      </c>
      <c r="R71" s="74">
        <v>12.39</v>
      </c>
      <c r="S71" s="74">
        <v>0.93</v>
      </c>
      <c r="T71" s="74">
        <v>5.76</v>
      </c>
      <c r="U71" s="74">
        <v>1.33</v>
      </c>
      <c r="V71" s="74">
        <v>8.26</v>
      </c>
      <c r="W71" s="74">
        <v>0.53</v>
      </c>
      <c r="X71" s="74">
        <v>0.93</v>
      </c>
      <c r="Y71" s="74">
        <v>1.5</v>
      </c>
      <c r="Z71" s="74">
        <f t="shared" si="27"/>
        <v>67.94</v>
      </c>
      <c r="AA71" s="74">
        <f t="shared" si="28"/>
        <v>13.75</v>
      </c>
      <c r="AB71" s="74">
        <f t="shared" si="29"/>
        <v>18.309999999999999</v>
      </c>
      <c r="AC71" s="74">
        <f t="shared" si="30"/>
        <v>15.35</v>
      </c>
      <c r="AD71" s="74">
        <f t="shared" si="31"/>
        <v>2.96</v>
      </c>
      <c r="AE71" s="74">
        <f t="shared" si="32"/>
        <v>5.1858108108108105</v>
      </c>
      <c r="AF71" s="74">
        <f t="shared" si="33"/>
        <v>4.9410909090909092</v>
      </c>
      <c r="AG71" s="74">
        <f t="shared" si="34"/>
        <v>75.03</v>
      </c>
      <c r="AH71" s="98">
        <f t="shared" si="35"/>
        <v>56.983750000000001</v>
      </c>
    </row>
    <row r="72" spans="1:34" ht="14" thickBot="1">
      <c r="C72" s="103"/>
      <c r="D72" s="103"/>
      <c r="E72" s="103"/>
      <c r="F72" s="103"/>
      <c r="G72" s="103"/>
      <c r="H72" s="103"/>
      <c r="I72" s="103"/>
      <c r="J72" s="103"/>
    </row>
    <row r="73" spans="1:34">
      <c r="A73" s="142">
        <v>8</v>
      </c>
      <c r="B73" s="106">
        <v>1</v>
      </c>
      <c r="C73" s="100">
        <v>25.633802816901401</v>
      </c>
      <c r="D73" s="100">
        <v>10.422535211267601</v>
      </c>
      <c r="E73" s="100">
        <v>9.0140845070422504</v>
      </c>
      <c r="F73" s="100">
        <v>12.957746478873201</v>
      </c>
      <c r="G73" s="100">
        <v>22.253521126760599</v>
      </c>
      <c r="H73" s="100">
        <v>5.6338028169014098</v>
      </c>
      <c r="I73" s="100">
        <v>11.2676056338028</v>
      </c>
      <c r="J73" s="100">
        <v>2.8169014084507</v>
      </c>
      <c r="K73" s="90"/>
      <c r="L73" s="90"/>
      <c r="M73" s="90"/>
      <c r="N73" s="90">
        <v>39.89</v>
      </c>
      <c r="O73" s="90">
        <v>0.28000000000000003</v>
      </c>
      <c r="P73" s="90">
        <v>0.23</v>
      </c>
      <c r="Q73" s="90">
        <v>28.2</v>
      </c>
      <c r="R73" s="90">
        <v>11.11</v>
      </c>
      <c r="S73" s="90">
        <v>1.0229999999999999</v>
      </c>
      <c r="T73" s="90">
        <v>6.16</v>
      </c>
      <c r="U73" s="90">
        <v>1.43</v>
      </c>
      <c r="V73" s="90">
        <v>8.16</v>
      </c>
      <c r="W73" s="90">
        <v>0.65</v>
      </c>
      <c r="X73" s="90">
        <v>1.19</v>
      </c>
      <c r="Y73" s="90">
        <v>1.68</v>
      </c>
      <c r="Z73" s="90">
        <f t="shared" ref="Z73:Z81" si="36">N73+Q73</f>
        <v>68.09</v>
      </c>
      <c r="AA73" s="90">
        <f t="shared" ref="AA73:AA81" si="37">O73+P73+R73+S73</f>
        <v>12.642999999999999</v>
      </c>
      <c r="AB73" s="90">
        <f t="shared" ref="AB73:AB81" si="38">T73+U73+V73+W73+X73+Y73</f>
        <v>19.27</v>
      </c>
      <c r="AC73" s="90">
        <f t="shared" ref="AC73:AC81" si="39">T73+U73+V73</f>
        <v>15.75</v>
      </c>
      <c r="AD73" s="90">
        <f t="shared" ref="AD73:AD81" si="40">W73+X73+Y73</f>
        <v>3.5199999999999996</v>
      </c>
      <c r="AE73" s="90">
        <f t="shared" ref="AE73:AE81" si="41">AC73/AD73</f>
        <v>4.4744318181818183</v>
      </c>
      <c r="AF73" s="90">
        <f t="shared" ref="AF73:AF81" si="42">Z73/AA73</f>
        <v>5.3855888634026741</v>
      </c>
      <c r="AG73" s="90">
        <f t="shared" ref="AG73:AG81" si="43">(AA73*1)+(T73*2)+(U73*3)+(V73*4)+(W73*5)+(Y75*6)</f>
        <v>75.222999999999999</v>
      </c>
      <c r="AH73" s="101">
        <f t="shared" ref="AH73:AH81" si="44">(AA73*0.025)+(T73*1)+(U73*2)+  (V73*4)+(W73*6)+(Y73*8)</f>
        <v>59.316074999999998</v>
      </c>
    </row>
    <row r="74" spans="1:34">
      <c r="A74" s="143"/>
      <c r="B74" s="107">
        <v>2</v>
      </c>
      <c r="C74" s="103">
        <v>24.786324786324801</v>
      </c>
      <c r="D74" s="103">
        <v>9.6866096866096907</v>
      </c>
      <c r="E74" s="103">
        <v>11.396011396011399</v>
      </c>
      <c r="F74" s="103">
        <v>13.675213675213699</v>
      </c>
      <c r="G74" s="103">
        <v>21.367521367521402</v>
      </c>
      <c r="H74" s="103">
        <v>5.1282051282051304</v>
      </c>
      <c r="I74" s="103">
        <v>11.965811965812</v>
      </c>
      <c r="J74" s="103">
        <v>1.99430199430199</v>
      </c>
      <c r="N74">
        <v>39.89</v>
      </c>
      <c r="O74">
        <v>0.28000000000000003</v>
      </c>
      <c r="P74">
        <v>0.23</v>
      </c>
      <c r="Q74">
        <v>28.2</v>
      </c>
      <c r="R74">
        <v>11.11</v>
      </c>
      <c r="S74">
        <v>1.0229999999999999</v>
      </c>
      <c r="T74">
        <v>6.16</v>
      </c>
      <c r="U74">
        <v>1.43</v>
      </c>
      <c r="V74">
        <v>8.16</v>
      </c>
      <c r="W74">
        <v>0.65</v>
      </c>
      <c r="X74">
        <v>1.19</v>
      </c>
      <c r="Y74">
        <v>1.68</v>
      </c>
      <c r="Z74">
        <f t="shared" si="36"/>
        <v>68.09</v>
      </c>
      <c r="AA74">
        <f t="shared" si="37"/>
        <v>12.642999999999999</v>
      </c>
      <c r="AB74">
        <f t="shared" si="38"/>
        <v>19.27</v>
      </c>
      <c r="AC74">
        <f t="shared" si="39"/>
        <v>15.75</v>
      </c>
      <c r="AD74">
        <f t="shared" si="40"/>
        <v>3.5199999999999996</v>
      </c>
      <c r="AE74">
        <f t="shared" si="41"/>
        <v>4.4744318181818183</v>
      </c>
      <c r="AF74">
        <f t="shared" si="42"/>
        <v>5.3855888634026741</v>
      </c>
      <c r="AG74">
        <f t="shared" si="43"/>
        <v>75.222999999999999</v>
      </c>
      <c r="AH74" s="94">
        <f t="shared" si="44"/>
        <v>59.316074999999998</v>
      </c>
    </row>
    <row r="75" spans="1:34">
      <c r="A75" s="143"/>
      <c r="B75" s="107">
        <v>3</v>
      </c>
      <c r="C75" s="103">
        <v>17.579250720461101</v>
      </c>
      <c r="D75" s="103">
        <v>14.697406340057601</v>
      </c>
      <c r="E75" s="103">
        <v>10.6628242074928</v>
      </c>
      <c r="F75" s="103">
        <v>10.3746397694525</v>
      </c>
      <c r="G75" s="103">
        <v>25.648414985590801</v>
      </c>
      <c r="H75" s="103">
        <v>4.6109510086455296</v>
      </c>
      <c r="I75" s="103">
        <v>12.103746397694501</v>
      </c>
      <c r="J75" s="103">
        <v>4.3227665706051903</v>
      </c>
      <c r="N75">
        <v>39.89</v>
      </c>
      <c r="O75">
        <v>0.28000000000000003</v>
      </c>
      <c r="P75">
        <v>0.23</v>
      </c>
      <c r="Q75">
        <v>28.2</v>
      </c>
      <c r="R75">
        <v>11.11</v>
      </c>
      <c r="S75">
        <v>1.0229999999999999</v>
      </c>
      <c r="T75">
        <v>6.16</v>
      </c>
      <c r="U75">
        <v>1.43</v>
      </c>
      <c r="V75">
        <v>8.16</v>
      </c>
      <c r="W75">
        <v>0.65</v>
      </c>
      <c r="X75">
        <v>1.19</v>
      </c>
      <c r="Y75">
        <v>1.68</v>
      </c>
      <c r="Z75">
        <f t="shared" si="36"/>
        <v>68.09</v>
      </c>
      <c r="AA75">
        <f t="shared" si="37"/>
        <v>12.642999999999999</v>
      </c>
      <c r="AB75">
        <f t="shared" si="38"/>
        <v>19.27</v>
      </c>
      <c r="AC75">
        <f t="shared" si="39"/>
        <v>15.75</v>
      </c>
      <c r="AD75">
        <f t="shared" si="40"/>
        <v>3.5199999999999996</v>
      </c>
      <c r="AE75">
        <f t="shared" si="41"/>
        <v>4.4744318181818183</v>
      </c>
      <c r="AF75">
        <f t="shared" si="42"/>
        <v>5.3855888634026741</v>
      </c>
      <c r="AG75">
        <f t="shared" si="43"/>
        <v>75.222999999999999</v>
      </c>
      <c r="AH75" s="94">
        <f t="shared" si="44"/>
        <v>59.316074999999998</v>
      </c>
    </row>
    <row r="76" spans="1:34">
      <c r="A76" s="143"/>
      <c r="B76" s="107">
        <v>4</v>
      </c>
      <c r="C76" s="103">
        <v>22.1938775510204</v>
      </c>
      <c r="D76" s="103">
        <v>9.1836734693877595</v>
      </c>
      <c r="E76" s="103">
        <v>9.9489795918367303</v>
      </c>
      <c r="F76" s="103">
        <v>13.0102040816327</v>
      </c>
      <c r="G76" s="103">
        <v>21.683673469387799</v>
      </c>
      <c r="H76" s="103">
        <v>9.6938775510204103</v>
      </c>
      <c r="I76" s="103">
        <v>11.2244897959184</v>
      </c>
      <c r="J76" s="103">
        <v>3.06122448979592</v>
      </c>
      <c r="N76">
        <v>39.89</v>
      </c>
      <c r="O76">
        <v>0.28000000000000003</v>
      </c>
      <c r="P76">
        <v>0.23</v>
      </c>
      <c r="Q76">
        <v>28.2</v>
      </c>
      <c r="R76">
        <v>11.11</v>
      </c>
      <c r="S76">
        <v>1.0229999999999999</v>
      </c>
      <c r="T76">
        <v>6.16</v>
      </c>
      <c r="U76">
        <v>1.43</v>
      </c>
      <c r="V76">
        <v>8.16</v>
      </c>
      <c r="W76">
        <v>0.65</v>
      </c>
      <c r="X76">
        <v>1.19</v>
      </c>
      <c r="Y76">
        <v>1.68</v>
      </c>
      <c r="Z76">
        <f t="shared" si="36"/>
        <v>68.09</v>
      </c>
      <c r="AA76">
        <f t="shared" si="37"/>
        <v>12.642999999999999</v>
      </c>
      <c r="AB76">
        <f t="shared" si="38"/>
        <v>19.27</v>
      </c>
      <c r="AC76">
        <f t="shared" si="39"/>
        <v>15.75</v>
      </c>
      <c r="AD76">
        <f t="shared" si="40"/>
        <v>3.5199999999999996</v>
      </c>
      <c r="AE76">
        <f t="shared" si="41"/>
        <v>4.4744318181818183</v>
      </c>
      <c r="AF76">
        <f t="shared" si="42"/>
        <v>5.3855888634026741</v>
      </c>
      <c r="AG76">
        <f t="shared" si="43"/>
        <v>75.222999999999999</v>
      </c>
      <c r="AH76" s="94">
        <f t="shared" si="44"/>
        <v>59.316074999999998</v>
      </c>
    </row>
    <row r="77" spans="1:34">
      <c r="A77" s="143"/>
      <c r="B77" s="107">
        <v>5</v>
      </c>
      <c r="C77" s="103">
        <v>18.181818181818201</v>
      </c>
      <c r="D77" s="103">
        <v>14.204545454545499</v>
      </c>
      <c r="E77" s="103">
        <v>9.9431818181818201</v>
      </c>
      <c r="F77" s="103">
        <v>11.079545454545499</v>
      </c>
      <c r="G77" s="103">
        <v>26.420454545454501</v>
      </c>
      <c r="H77" s="103">
        <v>5.3977272727272698</v>
      </c>
      <c r="I77" s="103">
        <v>11.079545454545499</v>
      </c>
      <c r="J77" s="103">
        <v>3.6931818181818201</v>
      </c>
      <c r="N77">
        <v>39.89</v>
      </c>
      <c r="O77">
        <v>0.28000000000000003</v>
      </c>
      <c r="P77">
        <v>0.23</v>
      </c>
      <c r="Q77">
        <v>28.2</v>
      </c>
      <c r="R77">
        <v>11.11</v>
      </c>
      <c r="S77">
        <v>1.0229999999999999</v>
      </c>
      <c r="T77">
        <v>6.16</v>
      </c>
      <c r="U77">
        <v>1.43</v>
      </c>
      <c r="V77">
        <v>8.16</v>
      </c>
      <c r="W77">
        <v>0.65</v>
      </c>
      <c r="X77">
        <v>1.19</v>
      </c>
      <c r="Y77">
        <v>1.68</v>
      </c>
      <c r="Z77">
        <f t="shared" si="36"/>
        <v>68.09</v>
      </c>
      <c r="AA77">
        <f t="shared" si="37"/>
        <v>12.642999999999999</v>
      </c>
      <c r="AB77">
        <f t="shared" si="38"/>
        <v>19.27</v>
      </c>
      <c r="AC77">
        <f t="shared" si="39"/>
        <v>15.75</v>
      </c>
      <c r="AD77">
        <f t="shared" si="40"/>
        <v>3.5199999999999996</v>
      </c>
      <c r="AE77">
        <f t="shared" si="41"/>
        <v>4.4744318181818183</v>
      </c>
      <c r="AF77">
        <f t="shared" si="42"/>
        <v>5.3855888634026741</v>
      </c>
      <c r="AG77">
        <f t="shared" si="43"/>
        <v>75.222999999999999</v>
      </c>
      <c r="AH77" s="94">
        <f t="shared" si="44"/>
        <v>59.316074999999998</v>
      </c>
    </row>
    <row r="78" spans="1:34">
      <c r="A78" s="143"/>
      <c r="B78" s="107">
        <v>6</v>
      </c>
      <c r="C78" s="103">
        <v>17.9220779220779</v>
      </c>
      <c r="D78" s="103">
        <v>8.0519480519480506</v>
      </c>
      <c r="E78" s="103">
        <v>11.6883116883117</v>
      </c>
      <c r="F78" s="103">
        <v>15.5844155844156</v>
      </c>
      <c r="G78" s="103">
        <v>24.935064935064901</v>
      </c>
      <c r="H78" s="103">
        <v>5.71428571428571</v>
      </c>
      <c r="I78" s="103">
        <v>12.987012987012999</v>
      </c>
      <c r="J78" s="103">
        <v>3.1168831168831201</v>
      </c>
      <c r="N78">
        <v>39.89</v>
      </c>
      <c r="O78">
        <v>0.28000000000000003</v>
      </c>
      <c r="P78">
        <v>0.23</v>
      </c>
      <c r="Q78">
        <v>28.2</v>
      </c>
      <c r="R78">
        <v>11.11</v>
      </c>
      <c r="S78">
        <v>1.0229999999999999</v>
      </c>
      <c r="T78">
        <v>6.16</v>
      </c>
      <c r="U78">
        <v>1.43</v>
      </c>
      <c r="V78">
        <v>8.16</v>
      </c>
      <c r="W78">
        <v>0.65</v>
      </c>
      <c r="X78">
        <v>1.19</v>
      </c>
      <c r="Y78">
        <v>1.68</v>
      </c>
      <c r="Z78">
        <f t="shared" si="36"/>
        <v>68.09</v>
      </c>
      <c r="AA78">
        <f t="shared" si="37"/>
        <v>12.642999999999999</v>
      </c>
      <c r="AB78">
        <f t="shared" si="38"/>
        <v>19.27</v>
      </c>
      <c r="AC78">
        <f t="shared" si="39"/>
        <v>15.75</v>
      </c>
      <c r="AD78">
        <f t="shared" si="40"/>
        <v>3.5199999999999996</v>
      </c>
      <c r="AE78">
        <f t="shared" si="41"/>
        <v>4.4744318181818183</v>
      </c>
      <c r="AF78">
        <f t="shared" si="42"/>
        <v>5.3855888634026741</v>
      </c>
      <c r="AG78">
        <f t="shared" si="43"/>
        <v>75.222999999999999</v>
      </c>
      <c r="AH78" s="94">
        <f t="shared" si="44"/>
        <v>59.316074999999998</v>
      </c>
    </row>
    <row r="79" spans="1:34">
      <c r="A79" s="143"/>
      <c r="B79" s="107">
        <v>7</v>
      </c>
      <c r="C79" s="103">
        <v>13.3903133903134</v>
      </c>
      <c r="D79" s="103">
        <v>12.8205128205128</v>
      </c>
      <c r="E79" s="103">
        <v>11.965811965812</v>
      </c>
      <c r="F79" s="103">
        <v>13.960113960114001</v>
      </c>
      <c r="G79" s="103">
        <v>25.925925925925899</v>
      </c>
      <c r="H79" s="103">
        <v>5.6980056980056997</v>
      </c>
      <c r="I79" s="103">
        <v>13.960113960114001</v>
      </c>
      <c r="J79" s="103">
        <v>2.2792022792022801</v>
      </c>
      <c r="N79">
        <v>39.89</v>
      </c>
      <c r="O79">
        <v>0.28000000000000003</v>
      </c>
      <c r="P79">
        <v>0.23</v>
      </c>
      <c r="Q79">
        <v>28.2</v>
      </c>
      <c r="R79">
        <v>11.11</v>
      </c>
      <c r="S79">
        <v>1.0229999999999999</v>
      </c>
      <c r="T79">
        <v>6.16</v>
      </c>
      <c r="U79">
        <v>1.43</v>
      </c>
      <c r="V79">
        <v>8.16</v>
      </c>
      <c r="W79">
        <v>0.65</v>
      </c>
      <c r="X79">
        <v>1.19</v>
      </c>
      <c r="Y79">
        <v>1.68</v>
      </c>
      <c r="Z79">
        <f t="shared" si="36"/>
        <v>68.09</v>
      </c>
      <c r="AA79">
        <f t="shared" si="37"/>
        <v>12.642999999999999</v>
      </c>
      <c r="AB79">
        <f t="shared" si="38"/>
        <v>19.27</v>
      </c>
      <c r="AC79">
        <f t="shared" si="39"/>
        <v>15.75</v>
      </c>
      <c r="AD79">
        <f t="shared" si="40"/>
        <v>3.5199999999999996</v>
      </c>
      <c r="AE79">
        <f t="shared" si="41"/>
        <v>4.4744318181818183</v>
      </c>
      <c r="AF79">
        <f t="shared" si="42"/>
        <v>5.3855888634026741</v>
      </c>
      <c r="AG79">
        <f t="shared" si="43"/>
        <v>75.222999999999999</v>
      </c>
      <c r="AH79" s="94">
        <f t="shared" si="44"/>
        <v>59.316074999999998</v>
      </c>
    </row>
    <row r="80" spans="1:34">
      <c r="A80" s="143"/>
      <c r="B80" s="107">
        <v>8</v>
      </c>
      <c r="C80" s="103">
        <v>18.965517241379299</v>
      </c>
      <c r="D80" s="103">
        <v>8.3743842364531993</v>
      </c>
      <c r="E80" s="103">
        <v>9.8522167487684698</v>
      </c>
      <c r="F80" s="103">
        <v>11.330049261083699</v>
      </c>
      <c r="G80" s="103">
        <v>28.0788177339901</v>
      </c>
      <c r="H80" s="103">
        <v>7.1428571428571397</v>
      </c>
      <c r="I80" s="103">
        <v>11.576354679803</v>
      </c>
      <c r="J80" s="103">
        <v>4.6798029556650196</v>
      </c>
      <c r="N80">
        <v>39.89</v>
      </c>
      <c r="O80">
        <v>0.28000000000000003</v>
      </c>
      <c r="P80">
        <v>0.23</v>
      </c>
      <c r="Q80">
        <v>28.2</v>
      </c>
      <c r="R80">
        <v>11.11</v>
      </c>
      <c r="S80">
        <v>1.0229999999999999</v>
      </c>
      <c r="T80">
        <v>6.16</v>
      </c>
      <c r="U80">
        <v>1.43</v>
      </c>
      <c r="V80">
        <v>8.16</v>
      </c>
      <c r="W80">
        <v>0.65</v>
      </c>
      <c r="X80">
        <v>1.19</v>
      </c>
      <c r="Y80">
        <v>1.68</v>
      </c>
      <c r="Z80">
        <f t="shared" si="36"/>
        <v>68.09</v>
      </c>
      <c r="AA80">
        <f t="shared" si="37"/>
        <v>12.642999999999999</v>
      </c>
      <c r="AB80">
        <f t="shared" si="38"/>
        <v>19.27</v>
      </c>
      <c r="AC80">
        <f t="shared" si="39"/>
        <v>15.75</v>
      </c>
      <c r="AD80">
        <f t="shared" si="40"/>
        <v>3.5199999999999996</v>
      </c>
      <c r="AE80">
        <f t="shared" si="41"/>
        <v>4.4744318181818183</v>
      </c>
      <c r="AF80">
        <f t="shared" si="42"/>
        <v>5.3855888634026741</v>
      </c>
      <c r="AG80">
        <f t="shared" si="43"/>
        <v>65.143000000000001</v>
      </c>
      <c r="AH80" s="94">
        <f t="shared" si="44"/>
        <v>59.316074999999998</v>
      </c>
    </row>
    <row r="81" spans="1:34" ht="14" thickBot="1">
      <c r="A81" s="144"/>
      <c r="B81" s="108">
        <v>9</v>
      </c>
      <c r="C81" s="105">
        <v>18.648648648648699</v>
      </c>
      <c r="D81" s="105">
        <v>9.7297297297297298</v>
      </c>
      <c r="E81" s="105">
        <v>11.0810810810811</v>
      </c>
      <c r="F81" s="105">
        <v>11.6216216216216</v>
      </c>
      <c r="G81" s="105">
        <v>25.945945945945901</v>
      </c>
      <c r="H81" s="105">
        <v>7.8378378378378404</v>
      </c>
      <c r="I81" s="105">
        <v>11.0810810810811</v>
      </c>
      <c r="J81" s="105">
        <v>4.0540540540540499</v>
      </c>
      <c r="K81" s="74"/>
      <c r="L81" s="74"/>
      <c r="M81" s="74"/>
      <c r="N81" s="74">
        <v>39.89</v>
      </c>
      <c r="O81" s="74">
        <v>0.28000000000000003</v>
      </c>
      <c r="P81" s="74">
        <v>0.23</v>
      </c>
      <c r="Q81" s="74">
        <v>28.2</v>
      </c>
      <c r="R81" s="74">
        <v>11.11</v>
      </c>
      <c r="S81" s="74">
        <v>1.0229999999999999</v>
      </c>
      <c r="T81" s="74">
        <v>6.16</v>
      </c>
      <c r="U81" s="74">
        <v>1.43</v>
      </c>
      <c r="V81" s="74">
        <v>8.16</v>
      </c>
      <c r="W81" s="74">
        <v>0.65</v>
      </c>
      <c r="X81" s="74">
        <v>1.19</v>
      </c>
      <c r="Y81" s="74">
        <v>1.68</v>
      </c>
      <c r="Z81" s="74">
        <f t="shared" si="36"/>
        <v>68.09</v>
      </c>
      <c r="AA81" s="74">
        <f t="shared" si="37"/>
        <v>12.642999999999999</v>
      </c>
      <c r="AB81" s="74">
        <f t="shared" si="38"/>
        <v>19.27</v>
      </c>
      <c r="AC81" s="74">
        <f t="shared" si="39"/>
        <v>15.75</v>
      </c>
      <c r="AD81" s="74">
        <f t="shared" si="40"/>
        <v>3.5199999999999996</v>
      </c>
      <c r="AE81" s="74">
        <f t="shared" si="41"/>
        <v>4.4744318181818183</v>
      </c>
      <c r="AF81" s="74">
        <f t="shared" si="42"/>
        <v>5.3855888634026741</v>
      </c>
      <c r="AG81" s="74">
        <f t="shared" si="43"/>
        <v>76.363</v>
      </c>
      <c r="AH81" s="98">
        <f t="shared" si="44"/>
        <v>59.316074999999998</v>
      </c>
    </row>
    <row r="82" spans="1:34" ht="14" thickBot="1">
      <c r="C82" s="103"/>
      <c r="D82" s="103"/>
      <c r="E82" s="103"/>
      <c r="F82" s="103"/>
      <c r="G82" s="103"/>
      <c r="H82" s="103"/>
      <c r="I82" s="103"/>
      <c r="J82" s="103"/>
    </row>
    <row r="83" spans="1:34">
      <c r="A83" s="134">
        <v>9</v>
      </c>
      <c r="B83" s="102">
        <v>1</v>
      </c>
      <c r="C83" s="100">
        <v>16.9444444444444</v>
      </c>
      <c r="D83" s="100">
        <v>8.0555555555555607</v>
      </c>
      <c r="E83" s="100">
        <v>11.1111111111111</v>
      </c>
      <c r="F83" s="100">
        <v>17.7777777777778</v>
      </c>
      <c r="G83" s="100">
        <v>23.6111111111111</v>
      </c>
      <c r="H83" s="100">
        <v>8.3333333333333304</v>
      </c>
      <c r="I83" s="100">
        <v>9.1666666666666696</v>
      </c>
      <c r="J83" s="100">
        <v>5</v>
      </c>
      <c r="K83" s="90"/>
      <c r="L83" s="90"/>
      <c r="M83" s="90"/>
      <c r="N83" s="90">
        <v>36.25</v>
      </c>
      <c r="O83" s="90">
        <v>0.21</v>
      </c>
      <c r="P83" s="90">
        <v>0.25</v>
      </c>
      <c r="Q83" s="90">
        <v>29.08</v>
      </c>
      <c r="R83" s="90">
        <v>12.06</v>
      </c>
      <c r="S83" s="90">
        <v>0.96</v>
      </c>
      <c r="T83" s="90">
        <v>7.12</v>
      </c>
      <c r="U83" s="90">
        <v>1.054</v>
      </c>
      <c r="V83" s="90">
        <v>9.23</v>
      </c>
      <c r="W83" s="90">
        <v>0.56999999999999995</v>
      </c>
      <c r="X83" s="90">
        <v>1.35</v>
      </c>
      <c r="Y83" s="90">
        <v>1.87</v>
      </c>
      <c r="Z83" s="90">
        <f t="shared" ref="Z83:Z91" si="45">N83+Q83</f>
        <v>65.33</v>
      </c>
      <c r="AA83" s="90">
        <f t="shared" ref="AA83:AA91" si="46">O83+P83+R83+S83</f>
        <v>13.48</v>
      </c>
      <c r="AB83" s="90">
        <f t="shared" ref="AB83:AB91" si="47">T83+U83+V83+W83+X83+Y83</f>
        <v>21.194000000000003</v>
      </c>
      <c r="AC83" s="90">
        <f t="shared" ref="AC83:AC91" si="48">T83+U83+V83</f>
        <v>17.404</v>
      </c>
      <c r="AD83" s="90">
        <f t="shared" ref="AD83:AD91" si="49">W83+X83+Y83</f>
        <v>3.79</v>
      </c>
      <c r="AE83" s="90">
        <f t="shared" ref="AE83:AE91" si="50">AC83/AD83</f>
        <v>4.5920844327176784</v>
      </c>
      <c r="AF83" s="90">
        <f t="shared" ref="AF83:AF91" si="51">Z83/AA83</f>
        <v>4.8464391691394653</v>
      </c>
      <c r="AG83" s="90">
        <f t="shared" ref="AG83:AG91" si="52">(AA83*1)+(T83*2)+(U83*3)+(V83*4)+(W83*5)+(Y85*6)</f>
        <v>81.871999999999986</v>
      </c>
      <c r="AH83" s="101">
        <f t="shared" ref="AH83:AH91" si="53">(AA83*0.025)+(T83*1)+(U83*2)+  (V83*4)+(W83*6)+(Y83*8)</f>
        <v>64.865000000000009</v>
      </c>
    </row>
    <row r="84" spans="1:34">
      <c r="A84" s="135"/>
      <c r="B84" s="95">
        <v>2</v>
      </c>
      <c r="C84" s="103">
        <v>27.027027027027</v>
      </c>
      <c r="D84" s="103">
        <v>6.2162162162162202</v>
      </c>
      <c r="E84" s="103">
        <v>5.6756756756756799</v>
      </c>
      <c r="F84" s="103">
        <v>17.027027027027</v>
      </c>
      <c r="G84" s="103">
        <v>22.702702702702702</v>
      </c>
      <c r="H84" s="103">
        <v>4.3243243243243201</v>
      </c>
      <c r="I84" s="103">
        <v>12.1621621621622</v>
      </c>
      <c r="J84" s="103">
        <v>4.8648648648648702</v>
      </c>
      <c r="N84">
        <v>36.25</v>
      </c>
      <c r="O84">
        <v>0.21</v>
      </c>
      <c r="P84">
        <v>0.25</v>
      </c>
      <c r="Q84">
        <v>29.08</v>
      </c>
      <c r="R84">
        <v>12.06</v>
      </c>
      <c r="S84">
        <v>0.96</v>
      </c>
      <c r="T84">
        <v>7.12</v>
      </c>
      <c r="U84">
        <v>1.054</v>
      </c>
      <c r="V84">
        <v>9.23</v>
      </c>
      <c r="W84">
        <v>0.56999999999999995</v>
      </c>
      <c r="X84">
        <v>1.35</v>
      </c>
      <c r="Y84">
        <v>1.87</v>
      </c>
      <c r="Z84">
        <f t="shared" si="45"/>
        <v>65.33</v>
      </c>
      <c r="AA84">
        <f t="shared" si="46"/>
        <v>13.48</v>
      </c>
      <c r="AB84">
        <f t="shared" si="47"/>
        <v>21.194000000000003</v>
      </c>
      <c r="AC84">
        <f t="shared" si="48"/>
        <v>17.404</v>
      </c>
      <c r="AD84">
        <f t="shared" si="49"/>
        <v>3.79</v>
      </c>
      <c r="AE84">
        <f t="shared" si="50"/>
        <v>4.5920844327176784</v>
      </c>
      <c r="AF84">
        <f t="shared" si="51"/>
        <v>4.8464391691394653</v>
      </c>
      <c r="AG84">
        <f t="shared" si="52"/>
        <v>81.871999999999986</v>
      </c>
      <c r="AH84" s="94">
        <f t="shared" si="53"/>
        <v>64.865000000000009</v>
      </c>
    </row>
    <row r="85" spans="1:34">
      <c r="A85" s="135"/>
      <c r="B85" s="95">
        <v>3</v>
      </c>
      <c r="C85" s="103">
        <v>22.741433021806898</v>
      </c>
      <c r="D85" s="103">
        <v>10.2803738317757</v>
      </c>
      <c r="E85" s="103">
        <v>8.4112149532710294</v>
      </c>
      <c r="F85" s="103">
        <v>17.133956386292802</v>
      </c>
      <c r="G85" s="103">
        <v>25.856697819314601</v>
      </c>
      <c r="H85" s="103">
        <v>6.5420560747663501</v>
      </c>
      <c r="I85" s="103">
        <v>9.0342679127725791</v>
      </c>
      <c r="J85" s="103">
        <v>0</v>
      </c>
      <c r="N85">
        <v>36.25</v>
      </c>
      <c r="O85">
        <v>0.21</v>
      </c>
      <c r="P85">
        <v>0.25</v>
      </c>
      <c r="Q85">
        <v>29.08</v>
      </c>
      <c r="R85">
        <v>12.06</v>
      </c>
      <c r="S85">
        <v>0.96</v>
      </c>
      <c r="T85">
        <v>7.12</v>
      </c>
      <c r="U85">
        <v>1.054</v>
      </c>
      <c r="V85">
        <v>9.23</v>
      </c>
      <c r="W85">
        <v>0.56999999999999995</v>
      </c>
      <c r="X85">
        <v>1.35</v>
      </c>
      <c r="Y85">
        <v>1.87</v>
      </c>
      <c r="Z85">
        <f t="shared" si="45"/>
        <v>65.33</v>
      </c>
      <c r="AA85">
        <f t="shared" si="46"/>
        <v>13.48</v>
      </c>
      <c r="AB85">
        <f t="shared" si="47"/>
        <v>21.194000000000003</v>
      </c>
      <c r="AC85">
        <f t="shared" si="48"/>
        <v>17.404</v>
      </c>
      <c r="AD85">
        <f t="shared" si="49"/>
        <v>3.79</v>
      </c>
      <c r="AE85">
        <f t="shared" si="50"/>
        <v>4.5920844327176784</v>
      </c>
      <c r="AF85">
        <f t="shared" si="51"/>
        <v>4.8464391691394653</v>
      </c>
      <c r="AG85">
        <f t="shared" si="52"/>
        <v>81.871999999999986</v>
      </c>
      <c r="AH85" s="94">
        <f t="shared" si="53"/>
        <v>64.865000000000009</v>
      </c>
    </row>
    <row r="86" spans="1:34">
      <c r="A86" s="135"/>
      <c r="B86" s="95">
        <v>4</v>
      </c>
      <c r="C86" s="103">
        <v>18.3333333333333</v>
      </c>
      <c r="D86" s="103">
        <v>9.3333333333333304</v>
      </c>
      <c r="E86" s="103">
        <v>7</v>
      </c>
      <c r="F86" s="103">
        <v>21</v>
      </c>
      <c r="G86" s="103">
        <v>24</v>
      </c>
      <c r="H86" s="103">
        <v>8.3333333333333304</v>
      </c>
      <c r="I86" s="103">
        <v>8.6666666666666696</v>
      </c>
      <c r="J86" s="103">
        <v>3.3333333333333299</v>
      </c>
      <c r="N86">
        <v>36.25</v>
      </c>
      <c r="O86">
        <v>0.21</v>
      </c>
      <c r="P86">
        <v>0.25</v>
      </c>
      <c r="Q86">
        <v>29.08</v>
      </c>
      <c r="R86">
        <v>12.06</v>
      </c>
      <c r="S86">
        <v>0.96</v>
      </c>
      <c r="T86">
        <v>7.12</v>
      </c>
      <c r="U86">
        <v>1.054</v>
      </c>
      <c r="V86">
        <v>9.23</v>
      </c>
      <c r="W86">
        <v>0.56999999999999995</v>
      </c>
      <c r="X86">
        <v>1.35</v>
      </c>
      <c r="Y86">
        <v>1.87</v>
      </c>
      <c r="Z86">
        <f t="shared" si="45"/>
        <v>65.33</v>
      </c>
      <c r="AA86">
        <f t="shared" si="46"/>
        <v>13.48</v>
      </c>
      <c r="AB86">
        <f t="shared" si="47"/>
        <v>21.194000000000003</v>
      </c>
      <c r="AC86">
        <f t="shared" si="48"/>
        <v>17.404</v>
      </c>
      <c r="AD86">
        <f t="shared" si="49"/>
        <v>3.79</v>
      </c>
      <c r="AE86">
        <f t="shared" si="50"/>
        <v>4.5920844327176784</v>
      </c>
      <c r="AF86">
        <f t="shared" si="51"/>
        <v>4.8464391691394653</v>
      </c>
      <c r="AG86">
        <f t="shared" si="52"/>
        <v>81.871999999999986</v>
      </c>
      <c r="AH86" s="94">
        <f t="shared" si="53"/>
        <v>64.865000000000009</v>
      </c>
    </row>
    <row r="87" spans="1:34">
      <c r="A87" s="135"/>
      <c r="B87" s="95">
        <v>5</v>
      </c>
      <c r="C87" s="103">
        <v>22.285714285714299</v>
      </c>
      <c r="D87" s="103">
        <v>6.8571428571428603</v>
      </c>
      <c r="E87" s="103">
        <v>7.4285714285714297</v>
      </c>
      <c r="F87" s="103">
        <v>22.571428571428601</v>
      </c>
      <c r="G87" s="103">
        <v>22.285714285714299</v>
      </c>
      <c r="H87" s="103">
        <v>6.8571428571428603</v>
      </c>
      <c r="I87" s="103">
        <v>9.4285714285714306</v>
      </c>
      <c r="J87" s="103">
        <v>2.28571428571429</v>
      </c>
      <c r="N87">
        <v>36.25</v>
      </c>
      <c r="O87">
        <v>0.21</v>
      </c>
      <c r="P87">
        <v>0.25</v>
      </c>
      <c r="Q87">
        <v>29.08</v>
      </c>
      <c r="R87">
        <v>12.06</v>
      </c>
      <c r="S87">
        <v>0.96</v>
      </c>
      <c r="T87">
        <v>7.12</v>
      </c>
      <c r="U87">
        <v>1.054</v>
      </c>
      <c r="V87">
        <v>9.23</v>
      </c>
      <c r="W87">
        <v>0.56999999999999995</v>
      </c>
      <c r="X87">
        <v>1.35</v>
      </c>
      <c r="Y87">
        <v>1.87</v>
      </c>
      <c r="Z87">
        <f t="shared" si="45"/>
        <v>65.33</v>
      </c>
      <c r="AA87">
        <f t="shared" si="46"/>
        <v>13.48</v>
      </c>
      <c r="AB87">
        <f t="shared" si="47"/>
        <v>21.194000000000003</v>
      </c>
      <c r="AC87">
        <f t="shared" si="48"/>
        <v>17.404</v>
      </c>
      <c r="AD87">
        <f t="shared" si="49"/>
        <v>3.79</v>
      </c>
      <c r="AE87">
        <f t="shared" si="50"/>
        <v>4.5920844327176784</v>
      </c>
      <c r="AF87">
        <f t="shared" si="51"/>
        <v>4.8464391691394653</v>
      </c>
      <c r="AG87">
        <f t="shared" si="52"/>
        <v>81.871999999999986</v>
      </c>
      <c r="AH87" s="94">
        <f t="shared" si="53"/>
        <v>64.865000000000009</v>
      </c>
    </row>
    <row r="88" spans="1:34">
      <c r="A88" s="135"/>
      <c r="B88" s="95">
        <v>6</v>
      </c>
      <c r="C88" s="103">
        <v>21.969696969697001</v>
      </c>
      <c r="D88" s="103">
        <v>7.1969696969696999</v>
      </c>
      <c r="E88" s="103">
        <v>7.9545454545454497</v>
      </c>
      <c r="F88" s="103">
        <v>21.2121212121212</v>
      </c>
      <c r="G88" s="103">
        <v>28.7878787878788</v>
      </c>
      <c r="H88" s="103">
        <v>5.6818181818181799</v>
      </c>
      <c r="I88" s="103">
        <v>6.8181818181818201</v>
      </c>
      <c r="J88" s="103">
        <v>0.37878787878787901</v>
      </c>
      <c r="N88">
        <v>36.25</v>
      </c>
      <c r="O88">
        <v>0.21</v>
      </c>
      <c r="P88">
        <v>0.25</v>
      </c>
      <c r="Q88">
        <v>29.08</v>
      </c>
      <c r="R88">
        <v>12.06</v>
      </c>
      <c r="S88">
        <v>0.96</v>
      </c>
      <c r="T88">
        <v>7.12</v>
      </c>
      <c r="U88">
        <v>1.054</v>
      </c>
      <c r="V88">
        <v>9.23</v>
      </c>
      <c r="W88">
        <v>0.56999999999999995</v>
      </c>
      <c r="X88">
        <v>1.35</v>
      </c>
      <c r="Y88">
        <v>1.87</v>
      </c>
      <c r="Z88">
        <f t="shared" si="45"/>
        <v>65.33</v>
      </c>
      <c r="AA88">
        <f t="shared" si="46"/>
        <v>13.48</v>
      </c>
      <c r="AB88">
        <f t="shared" si="47"/>
        <v>21.194000000000003</v>
      </c>
      <c r="AC88">
        <f t="shared" si="48"/>
        <v>17.404</v>
      </c>
      <c r="AD88">
        <f t="shared" si="49"/>
        <v>3.79</v>
      </c>
      <c r="AE88">
        <f t="shared" si="50"/>
        <v>4.5920844327176784</v>
      </c>
      <c r="AF88">
        <f t="shared" si="51"/>
        <v>4.8464391691394653</v>
      </c>
      <c r="AG88">
        <f t="shared" si="52"/>
        <v>81.871999999999986</v>
      </c>
      <c r="AH88" s="94">
        <f t="shared" si="53"/>
        <v>64.865000000000009</v>
      </c>
    </row>
    <row r="89" spans="1:34">
      <c r="A89" s="135"/>
      <c r="B89" s="95">
        <v>7</v>
      </c>
      <c r="C89" s="103">
        <v>22.572815533980599</v>
      </c>
      <c r="D89" s="103">
        <v>7.5242718446601904</v>
      </c>
      <c r="E89" s="103">
        <v>7.2815533980582501</v>
      </c>
      <c r="F89" s="103">
        <v>19.902912621359199</v>
      </c>
      <c r="G89" s="103">
        <v>21.8446601941748</v>
      </c>
      <c r="H89" s="103">
        <v>5.8252427184466002</v>
      </c>
      <c r="I89" s="103">
        <v>12.621359223301001</v>
      </c>
      <c r="J89" s="103">
        <v>2.42718446601942</v>
      </c>
      <c r="N89">
        <v>36.25</v>
      </c>
      <c r="O89">
        <v>0.21</v>
      </c>
      <c r="P89">
        <v>0.25</v>
      </c>
      <c r="Q89">
        <v>29.08</v>
      </c>
      <c r="R89">
        <v>12.06</v>
      </c>
      <c r="S89">
        <v>0.96</v>
      </c>
      <c r="T89">
        <v>7.12</v>
      </c>
      <c r="U89">
        <v>1.054</v>
      </c>
      <c r="V89">
        <v>9.23</v>
      </c>
      <c r="W89">
        <v>0.56999999999999995</v>
      </c>
      <c r="X89">
        <v>1.35</v>
      </c>
      <c r="Y89">
        <v>1.87</v>
      </c>
      <c r="Z89">
        <f t="shared" si="45"/>
        <v>65.33</v>
      </c>
      <c r="AA89">
        <f t="shared" si="46"/>
        <v>13.48</v>
      </c>
      <c r="AB89">
        <f t="shared" si="47"/>
        <v>21.194000000000003</v>
      </c>
      <c r="AC89">
        <f t="shared" si="48"/>
        <v>17.404</v>
      </c>
      <c r="AD89">
        <f t="shared" si="49"/>
        <v>3.79</v>
      </c>
      <c r="AE89">
        <f t="shared" si="50"/>
        <v>4.5920844327176784</v>
      </c>
      <c r="AF89">
        <f t="shared" si="51"/>
        <v>4.8464391691394653</v>
      </c>
      <c r="AG89">
        <f t="shared" si="52"/>
        <v>81.871999999999986</v>
      </c>
      <c r="AH89" s="94">
        <f t="shared" si="53"/>
        <v>64.865000000000009</v>
      </c>
    </row>
    <row r="90" spans="1:34">
      <c r="A90" s="135"/>
      <c r="B90" s="95">
        <v>8</v>
      </c>
      <c r="C90" s="103">
        <v>25.1366120218579</v>
      </c>
      <c r="D90" s="103">
        <v>3.27868852459016</v>
      </c>
      <c r="E90" s="103">
        <v>7.3770491803278704</v>
      </c>
      <c r="F90" s="103">
        <v>17.759562841530101</v>
      </c>
      <c r="G90" s="103">
        <v>25.1366120218579</v>
      </c>
      <c r="H90" s="103">
        <v>3.55191256830601</v>
      </c>
      <c r="I90" s="103">
        <v>14.7540983606557</v>
      </c>
      <c r="J90" s="103">
        <v>3.0054644808743198</v>
      </c>
      <c r="N90">
        <v>36.25</v>
      </c>
      <c r="O90">
        <v>0.21</v>
      </c>
      <c r="P90">
        <v>0.25</v>
      </c>
      <c r="Q90">
        <v>29.08</v>
      </c>
      <c r="R90">
        <v>12.06</v>
      </c>
      <c r="S90">
        <v>0.96</v>
      </c>
      <c r="T90">
        <v>7.12</v>
      </c>
      <c r="U90">
        <v>1.054</v>
      </c>
      <c r="V90">
        <v>9.23</v>
      </c>
      <c r="W90">
        <v>0.56999999999999995</v>
      </c>
      <c r="X90">
        <v>1.35</v>
      </c>
      <c r="Y90">
        <v>1.87</v>
      </c>
      <c r="Z90">
        <f t="shared" si="45"/>
        <v>65.33</v>
      </c>
      <c r="AA90">
        <f t="shared" si="46"/>
        <v>13.48</v>
      </c>
      <c r="AB90">
        <f t="shared" si="47"/>
        <v>21.194000000000003</v>
      </c>
      <c r="AC90">
        <f t="shared" si="48"/>
        <v>17.404</v>
      </c>
      <c r="AD90">
        <f t="shared" si="49"/>
        <v>3.79</v>
      </c>
      <c r="AE90">
        <f t="shared" si="50"/>
        <v>4.5920844327176784</v>
      </c>
      <c r="AF90">
        <f t="shared" si="51"/>
        <v>4.8464391691394653</v>
      </c>
      <c r="AG90">
        <f t="shared" si="52"/>
        <v>70.651999999999987</v>
      </c>
      <c r="AH90" s="94">
        <f t="shared" si="53"/>
        <v>64.865000000000009</v>
      </c>
    </row>
    <row r="91" spans="1:34" ht="14" thickBot="1">
      <c r="A91" s="136"/>
      <c r="B91" s="96">
        <v>9</v>
      </c>
      <c r="C91" s="105">
        <v>20.3856749311295</v>
      </c>
      <c r="D91" s="105">
        <v>2.4793388429752099</v>
      </c>
      <c r="E91" s="105">
        <v>10.1928374655647</v>
      </c>
      <c r="F91" s="105">
        <v>14.049586776859501</v>
      </c>
      <c r="G91" s="105">
        <v>31.6804407713499</v>
      </c>
      <c r="H91" s="105">
        <v>3.8567493112947702</v>
      </c>
      <c r="I91" s="105">
        <v>15.1515151515152</v>
      </c>
      <c r="J91" s="105">
        <v>2.2038567493112899</v>
      </c>
      <c r="K91" s="74"/>
      <c r="L91" s="74"/>
      <c r="M91" s="74"/>
      <c r="N91" s="74">
        <v>36.25</v>
      </c>
      <c r="O91" s="74">
        <v>0.21</v>
      </c>
      <c r="P91" s="74">
        <v>0.25</v>
      </c>
      <c r="Q91" s="74">
        <v>29.08</v>
      </c>
      <c r="R91" s="74">
        <v>12.06</v>
      </c>
      <c r="S91" s="74">
        <v>0.96</v>
      </c>
      <c r="T91" s="74">
        <v>7.12</v>
      </c>
      <c r="U91" s="74">
        <v>1.054</v>
      </c>
      <c r="V91" s="74">
        <v>9.23</v>
      </c>
      <c r="W91" s="74">
        <v>0.56999999999999995</v>
      </c>
      <c r="X91" s="74">
        <v>1.35</v>
      </c>
      <c r="Y91" s="74">
        <v>1.87</v>
      </c>
      <c r="Z91" s="74">
        <f t="shared" si="45"/>
        <v>65.33</v>
      </c>
      <c r="AA91" s="74">
        <f t="shared" si="46"/>
        <v>13.48</v>
      </c>
      <c r="AB91" s="74">
        <f t="shared" si="47"/>
        <v>21.194000000000003</v>
      </c>
      <c r="AC91" s="74">
        <f t="shared" si="48"/>
        <v>17.404</v>
      </c>
      <c r="AD91" s="74">
        <f t="shared" si="49"/>
        <v>3.79</v>
      </c>
      <c r="AE91" s="74">
        <f t="shared" si="50"/>
        <v>4.5920844327176784</v>
      </c>
      <c r="AF91" s="74">
        <f t="shared" si="51"/>
        <v>4.8464391691394653</v>
      </c>
      <c r="AG91" s="74">
        <f t="shared" si="52"/>
        <v>70.651999999999987</v>
      </c>
      <c r="AH91" s="98">
        <f t="shared" si="53"/>
        <v>64.865000000000009</v>
      </c>
    </row>
    <row r="93" spans="1:34">
      <c r="A93" s="128" t="s">
        <v>205</v>
      </c>
    </row>
  </sheetData>
  <mergeCells count="12">
    <mergeCell ref="A83:A91"/>
    <mergeCell ref="A1:J1"/>
    <mergeCell ref="N1:AH1"/>
    <mergeCell ref="A2:B2"/>
    <mergeCell ref="A3:A11"/>
    <mergeCell ref="A13:A21"/>
    <mergeCell ref="A23:A31"/>
    <mergeCell ref="A33:A41"/>
    <mergeCell ref="A43:A51"/>
    <mergeCell ref="A53:A61"/>
    <mergeCell ref="A63:A71"/>
    <mergeCell ref="A73:A8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DB54A-10D8-4B3A-8E9F-FF3865DEDD9E}">
  <dimension ref="A1:AH94"/>
  <sheetViews>
    <sheetView tabSelected="1" topLeftCell="A54" workbookViewId="0">
      <selection activeCell="S112" sqref="S112"/>
    </sheetView>
  </sheetViews>
  <sheetFormatPr baseColWidth="10" defaultColWidth="8.83203125" defaultRowHeight="13"/>
  <cols>
    <col min="1" max="1" width="21.83203125" customWidth="1"/>
    <col min="2" max="2" width="24.5" customWidth="1"/>
    <col min="3" max="3" width="9.1640625" customWidth="1"/>
  </cols>
  <sheetData>
    <row r="1" spans="1:34">
      <c r="A1" s="145" t="s">
        <v>135</v>
      </c>
      <c r="B1" s="145"/>
      <c r="C1" s="145"/>
      <c r="D1" s="145"/>
      <c r="E1" s="145"/>
      <c r="F1" s="145"/>
      <c r="G1" s="145"/>
      <c r="H1" s="145"/>
      <c r="I1" s="145"/>
      <c r="J1" s="145"/>
      <c r="N1" s="138" t="s">
        <v>136</v>
      </c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</row>
    <row r="2" spans="1:34">
      <c r="A2" s="109"/>
      <c r="B2" s="109"/>
      <c r="C2" s="109"/>
      <c r="D2" s="109"/>
      <c r="E2" s="109"/>
      <c r="F2" s="109"/>
      <c r="G2" s="109"/>
      <c r="H2" s="109"/>
      <c r="I2" s="109"/>
      <c r="J2" s="109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</row>
    <row r="3" spans="1:34">
      <c r="A3" s="146" t="s">
        <v>195</v>
      </c>
      <c r="B3" s="146"/>
      <c r="C3" s="110" t="s">
        <v>28</v>
      </c>
      <c r="D3" s="110" t="s">
        <v>29</v>
      </c>
      <c r="E3" s="110" t="s">
        <v>30</v>
      </c>
      <c r="F3" s="110" t="s">
        <v>31</v>
      </c>
      <c r="G3" s="110" t="s">
        <v>32</v>
      </c>
      <c r="H3" s="110" t="s">
        <v>33</v>
      </c>
      <c r="I3" s="110" t="s">
        <v>34</v>
      </c>
      <c r="J3" s="110" t="s">
        <v>35</v>
      </c>
      <c r="M3" t="s">
        <v>101</v>
      </c>
      <c r="N3" s="1" t="s">
        <v>1</v>
      </c>
      <c r="O3" s="1" t="s">
        <v>102</v>
      </c>
      <c r="P3" s="1" t="s">
        <v>103</v>
      </c>
      <c r="Q3" s="1" t="s">
        <v>3</v>
      </c>
      <c r="R3" s="1" t="s">
        <v>104</v>
      </c>
      <c r="S3" s="1" t="s">
        <v>105</v>
      </c>
      <c r="T3" s="1" t="s">
        <v>106</v>
      </c>
      <c r="U3" s="1" t="s">
        <v>107</v>
      </c>
      <c r="V3" s="1" t="s">
        <v>108</v>
      </c>
      <c r="W3" s="1" t="s">
        <v>109</v>
      </c>
      <c r="X3" s="1" t="s">
        <v>110</v>
      </c>
      <c r="Y3" s="1" t="s">
        <v>111</v>
      </c>
      <c r="Z3" s="1" t="s">
        <v>13</v>
      </c>
      <c r="AA3" s="1" t="s">
        <v>14</v>
      </c>
      <c r="AB3" s="1" t="s">
        <v>112</v>
      </c>
      <c r="AC3" s="1" t="s">
        <v>113</v>
      </c>
      <c r="AD3" s="1" t="s">
        <v>114</v>
      </c>
      <c r="AE3" s="1" t="s">
        <v>115</v>
      </c>
      <c r="AF3" s="1" t="s">
        <v>19</v>
      </c>
      <c r="AG3" s="1" t="s">
        <v>116</v>
      </c>
      <c r="AH3" s="1" t="s">
        <v>117</v>
      </c>
    </row>
    <row r="4" spans="1:34">
      <c r="A4" s="147">
        <v>1</v>
      </c>
      <c r="B4" s="93">
        <v>1</v>
      </c>
      <c r="C4" s="111">
        <v>13.953488372093</v>
      </c>
      <c r="D4" s="111">
        <v>10.077519379845</v>
      </c>
      <c r="E4" s="111">
        <v>12.9198966408269</v>
      </c>
      <c r="F4" s="111">
        <v>16.020671834625301</v>
      </c>
      <c r="G4" s="111">
        <v>21.705426356589101</v>
      </c>
      <c r="H4" s="111">
        <v>7.2351421188630498</v>
      </c>
      <c r="I4" s="111">
        <v>10.8527131782946</v>
      </c>
      <c r="J4" s="111">
        <v>7.2351421188630498</v>
      </c>
      <c r="K4" s="112"/>
      <c r="L4" s="112"/>
      <c r="M4" s="112"/>
      <c r="N4" s="112">
        <v>33.07</v>
      </c>
      <c r="O4" s="112">
        <v>0.19</v>
      </c>
      <c r="P4" s="112">
        <v>0.13</v>
      </c>
      <c r="Q4" s="112">
        <v>21.87</v>
      </c>
      <c r="R4" s="112">
        <v>13.91</v>
      </c>
      <c r="S4" s="112">
        <v>1.21</v>
      </c>
      <c r="T4" s="112">
        <v>8.31</v>
      </c>
      <c r="U4" s="112">
        <v>1.71</v>
      </c>
      <c r="V4" s="112">
        <v>13.61</v>
      </c>
      <c r="W4" s="112">
        <v>0.32</v>
      </c>
      <c r="X4" s="112">
        <v>1.45</v>
      </c>
      <c r="Y4" s="112">
        <v>4.22</v>
      </c>
      <c r="Z4" s="112">
        <v>54.94</v>
      </c>
      <c r="AA4" s="112">
        <v>15.43</v>
      </c>
      <c r="AB4" s="112">
        <v>29.6</v>
      </c>
      <c r="AC4" s="112">
        <v>23.62</v>
      </c>
      <c r="AD4" s="112">
        <v>5.98</v>
      </c>
      <c r="AE4" s="112">
        <v>3.95</v>
      </c>
      <c r="AF4" s="112">
        <v>3.47</v>
      </c>
      <c r="AG4" s="112">
        <v>118.48</v>
      </c>
      <c r="AH4" s="113">
        <v>110.98</v>
      </c>
    </row>
    <row r="5" spans="1:34">
      <c r="A5" s="148"/>
      <c r="B5" s="95">
        <v>2</v>
      </c>
      <c r="C5" s="103">
        <v>14.247311827957001</v>
      </c>
      <c r="D5" s="103">
        <v>8.0645161290322598</v>
      </c>
      <c r="E5" s="103">
        <v>12.634408602150501</v>
      </c>
      <c r="F5" s="103">
        <v>9.4086021505376305</v>
      </c>
      <c r="G5" s="103">
        <v>25.537634408602099</v>
      </c>
      <c r="H5" s="103">
        <v>11.8279569892473</v>
      </c>
      <c r="I5" s="103">
        <v>12.9032258064516</v>
      </c>
      <c r="J5" s="103">
        <v>5.3763440860215104</v>
      </c>
      <c r="K5" s="56"/>
      <c r="L5" s="56"/>
      <c r="M5" s="56"/>
      <c r="N5" s="56">
        <v>33.07</v>
      </c>
      <c r="O5" s="56">
        <v>0.19</v>
      </c>
      <c r="P5" s="56">
        <v>0.13</v>
      </c>
      <c r="Q5" s="56">
        <v>21.87</v>
      </c>
      <c r="R5" s="56">
        <v>13.91</v>
      </c>
      <c r="S5" s="56">
        <v>1.21</v>
      </c>
      <c r="T5" s="56">
        <v>8.31</v>
      </c>
      <c r="U5" s="56">
        <v>1.71</v>
      </c>
      <c r="V5" s="56">
        <v>13.61</v>
      </c>
      <c r="W5" s="56">
        <v>0.32</v>
      </c>
      <c r="X5" s="56">
        <v>1.45</v>
      </c>
      <c r="Y5" s="56">
        <v>4.22</v>
      </c>
      <c r="Z5" s="56">
        <v>54.94</v>
      </c>
      <c r="AA5" s="56">
        <v>15.43</v>
      </c>
      <c r="AB5" s="56">
        <v>29.6</v>
      </c>
      <c r="AC5" s="56">
        <v>23.62</v>
      </c>
      <c r="AD5" s="56">
        <v>5.98</v>
      </c>
      <c r="AE5" s="56">
        <v>3.95</v>
      </c>
      <c r="AF5" s="56">
        <v>3.47</v>
      </c>
      <c r="AG5" s="56">
        <v>118.48</v>
      </c>
      <c r="AH5" s="114">
        <v>110.98</v>
      </c>
    </row>
    <row r="6" spans="1:34">
      <c r="A6" s="148"/>
      <c r="B6" s="95">
        <v>3</v>
      </c>
      <c r="C6" s="103">
        <v>11.609498680738801</v>
      </c>
      <c r="D6" s="103">
        <v>10.817941952506599</v>
      </c>
      <c r="E6" s="103">
        <v>12.1372031662269</v>
      </c>
      <c r="F6" s="103">
        <v>14.7757255936675</v>
      </c>
      <c r="G6" s="103">
        <v>20.844327176781</v>
      </c>
      <c r="H6" s="103">
        <v>7.9155672823219003</v>
      </c>
      <c r="I6" s="103">
        <v>12.9287598944591</v>
      </c>
      <c r="J6" s="103">
        <v>8.9709762532981507</v>
      </c>
      <c r="K6" s="56"/>
      <c r="L6" s="56"/>
      <c r="M6" s="56"/>
      <c r="N6" s="56">
        <v>33.07</v>
      </c>
      <c r="O6" s="56">
        <v>0.19</v>
      </c>
      <c r="P6" s="56">
        <v>0.13</v>
      </c>
      <c r="Q6" s="56">
        <v>21.87</v>
      </c>
      <c r="R6" s="56">
        <v>13.91</v>
      </c>
      <c r="S6" s="56">
        <v>1.21</v>
      </c>
      <c r="T6" s="56">
        <v>8.31</v>
      </c>
      <c r="U6" s="56">
        <v>1.71</v>
      </c>
      <c r="V6" s="56">
        <v>13.61</v>
      </c>
      <c r="W6" s="56">
        <v>0.32</v>
      </c>
      <c r="X6" s="56">
        <v>1.45</v>
      </c>
      <c r="Y6" s="56">
        <v>4.22</v>
      </c>
      <c r="Z6" s="56">
        <v>54.94</v>
      </c>
      <c r="AA6" s="56">
        <v>15.43</v>
      </c>
      <c r="AB6" s="56">
        <v>29.6</v>
      </c>
      <c r="AC6" s="56">
        <v>23.62</v>
      </c>
      <c r="AD6" s="56">
        <v>5.98</v>
      </c>
      <c r="AE6" s="56">
        <v>3.95</v>
      </c>
      <c r="AF6" s="56">
        <v>3.47</v>
      </c>
      <c r="AG6" s="56">
        <v>118.48</v>
      </c>
      <c r="AH6" s="114">
        <v>110.98</v>
      </c>
    </row>
    <row r="7" spans="1:34">
      <c r="A7" s="148"/>
      <c r="B7" s="95">
        <v>4</v>
      </c>
      <c r="C7" s="103">
        <v>10.0529100529101</v>
      </c>
      <c r="D7" s="103">
        <v>10.3174603174603</v>
      </c>
      <c r="E7" s="103">
        <v>13.227513227513199</v>
      </c>
      <c r="F7" s="103">
        <v>13.492063492063499</v>
      </c>
      <c r="G7" s="103">
        <v>25.132275132275101</v>
      </c>
      <c r="H7" s="103">
        <v>4.7619047619047601</v>
      </c>
      <c r="I7" s="103">
        <v>14.285714285714301</v>
      </c>
      <c r="J7" s="103">
        <v>8.7301587301587293</v>
      </c>
      <c r="K7" s="56"/>
      <c r="L7" s="56"/>
      <c r="M7" s="56"/>
      <c r="N7" s="56">
        <v>33.07</v>
      </c>
      <c r="O7" s="56">
        <v>0.19</v>
      </c>
      <c r="P7" s="56">
        <v>0.13</v>
      </c>
      <c r="Q7" s="56">
        <v>21.87</v>
      </c>
      <c r="R7" s="56">
        <v>13.91</v>
      </c>
      <c r="S7" s="56">
        <v>1.21</v>
      </c>
      <c r="T7" s="56">
        <v>8.31</v>
      </c>
      <c r="U7" s="56">
        <v>1.71</v>
      </c>
      <c r="V7" s="56">
        <v>13.61</v>
      </c>
      <c r="W7" s="56">
        <v>0.32</v>
      </c>
      <c r="X7" s="56">
        <v>1.45</v>
      </c>
      <c r="Y7" s="56">
        <v>4.22</v>
      </c>
      <c r="Z7" s="56">
        <v>54.94</v>
      </c>
      <c r="AA7" s="56">
        <v>15.43</v>
      </c>
      <c r="AB7" s="56">
        <v>29.6</v>
      </c>
      <c r="AC7" s="56">
        <v>23.62</v>
      </c>
      <c r="AD7" s="56">
        <v>5.98</v>
      </c>
      <c r="AE7" s="56">
        <v>3.95</v>
      </c>
      <c r="AF7" s="56">
        <v>3.47</v>
      </c>
      <c r="AG7" s="56">
        <v>118.48</v>
      </c>
      <c r="AH7" s="114">
        <v>110.98</v>
      </c>
    </row>
    <row r="8" spans="1:34">
      <c r="A8" s="148"/>
      <c r="B8" s="95">
        <v>5</v>
      </c>
      <c r="C8" s="103">
        <v>7.7464788732394396</v>
      </c>
      <c r="D8" s="103">
        <v>9.6244131455399096</v>
      </c>
      <c r="E8" s="103">
        <v>15.7276995305164</v>
      </c>
      <c r="F8" s="103">
        <v>10.3286384976526</v>
      </c>
      <c r="G8" s="103">
        <v>25.117370892018801</v>
      </c>
      <c r="H8" s="103">
        <v>5.6338028169014098</v>
      </c>
      <c r="I8" s="103">
        <v>15.0234741784038</v>
      </c>
      <c r="J8" s="103">
        <v>10.7981220657277</v>
      </c>
      <c r="K8" s="56"/>
      <c r="L8" s="56"/>
      <c r="M8" s="56"/>
      <c r="N8" s="56">
        <v>33.07</v>
      </c>
      <c r="O8" s="56">
        <v>0.19</v>
      </c>
      <c r="P8" s="56">
        <v>0.13</v>
      </c>
      <c r="Q8" s="56">
        <v>21.87</v>
      </c>
      <c r="R8" s="56">
        <v>13.91</v>
      </c>
      <c r="S8" s="56">
        <v>1.21</v>
      </c>
      <c r="T8" s="56">
        <v>8.31</v>
      </c>
      <c r="U8" s="56">
        <v>1.71</v>
      </c>
      <c r="V8" s="56">
        <v>13.61</v>
      </c>
      <c r="W8" s="56">
        <v>0.32</v>
      </c>
      <c r="X8" s="56">
        <v>1.45</v>
      </c>
      <c r="Y8" s="56">
        <v>4.22</v>
      </c>
      <c r="Z8" s="56">
        <v>54.94</v>
      </c>
      <c r="AA8" s="56">
        <v>15.43</v>
      </c>
      <c r="AB8" s="56">
        <v>29.6</v>
      </c>
      <c r="AC8" s="56">
        <v>23.62</v>
      </c>
      <c r="AD8" s="56">
        <v>5.98</v>
      </c>
      <c r="AE8" s="56">
        <v>3.95</v>
      </c>
      <c r="AF8" s="56">
        <v>3.47</v>
      </c>
      <c r="AG8" s="56">
        <v>118.48</v>
      </c>
      <c r="AH8" s="114">
        <v>110.98</v>
      </c>
    </row>
    <row r="9" spans="1:34">
      <c r="A9" s="148"/>
      <c r="B9" s="95">
        <v>6</v>
      </c>
      <c r="C9" s="103">
        <v>8.8471849865951704</v>
      </c>
      <c r="D9" s="103">
        <v>9.9195710455764097</v>
      </c>
      <c r="E9" s="103">
        <v>16.085790884718499</v>
      </c>
      <c r="F9" s="103">
        <v>11.7962466487936</v>
      </c>
      <c r="G9" s="103">
        <v>27.613941018766798</v>
      </c>
      <c r="H9" s="103">
        <v>5.8981233243967797</v>
      </c>
      <c r="I9" s="103">
        <v>11.7962466487936</v>
      </c>
      <c r="J9" s="103">
        <v>8.0428954423592494</v>
      </c>
      <c r="K9" s="56"/>
      <c r="L9" s="56"/>
      <c r="M9" s="56"/>
      <c r="N9" s="56">
        <v>33.07</v>
      </c>
      <c r="O9" s="56">
        <v>0.19</v>
      </c>
      <c r="P9" s="56">
        <v>0.13</v>
      </c>
      <c r="Q9" s="56">
        <v>21.87</v>
      </c>
      <c r="R9" s="56">
        <v>13.91</v>
      </c>
      <c r="S9" s="56">
        <v>1.21</v>
      </c>
      <c r="T9" s="56">
        <v>8.31</v>
      </c>
      <c r="U9" s="56">
        <v>1.71</v>
      </c>
      <c r="V9" s="56">
        <v>13.61</v>
      </c>
      <c r="W9" s="56">
        <v>0.32</v>
      </c>
      <c r="X9" s="56">
        <v>1.45</v>
      </c>
      <c r="Y9" s="56">
        <v>4.22</v>
      </c>
      <c r="Z9" s="56">
        <v>54.94</v>
      </c>
      <c r="AA9" s="56">
        <v>15.43</v>
      </c>
      <c r="AB9" s="56">
        <v>29.6</v>
      </c>
      <c r="AC9" s="56">
        <v>23.62</v>
      </c>
      <c r="AD9" s="56">
        <v>5.98</v>
      </c>
      <c r="AE9" s="56">
        <v>3.95</v>
      </c>
      <c r="AF9" s="56">
        <v>3.47</v>
      </c>
      <c r="AG9" s="56">
        <v>118.48</v>
      </c>
      <c r="AH9" s="114">
        <v>110.98</v>
      </c>
    </row>
    <row r="10" spans="1:34">
      <c r="A10" s="148"/>
      <c r="B10" s="95">
        <v>7</v>
      </c>
      <c r="C10" s="103">
        <v>8.8992974238875906</v>
      </c>
      <c r="D10" s="103">
        <v>6.5573770491803298</v>
      </c>
      <c r="E10" s="103">
        <v>12.880562060889901</v>
      </c>
      <c r="F10" s="103">
        <v>11.4754098360656</v>
      </c>
      <c r="G10" s="103">
        <v>23.419203747072601</v>
      </c>
      <c r="H10" s="103">
        <v>7.4941451990632304</v>
      </c>
      <c r="I10" s="103">
        <v>16.159250585480098</v>
      </c>
      <c r="J10" s="103">
        <v>13.1147540983607</v>
      </c>
      <c r="K10" s="56"/>
      <c r="L10" s="56"/>
      <c r="M10" s="56"/>
      <c r="N10" s="56">
        <v>33.07</v>
      </c>
      <c r="O10" s="56">
        <v>0.19</v>
      </c>
      <c r="P10" s="56">
        <v>0.13</v>
      </c>
      <c r="Q10" s="56">
        <v>21.87</v>
      </c>
      <c r="R10" s="56">
        <v>13.91</v>
      </c>
      <c r="S10" s="56">
        <v>1.21</v>
      </c>
      <c r="T10" s="56">
        <v>8.31</v>
      </c>
      <c r="U10" s="56">
        <v>1.71</v>
      </c>
      <c r="V10" s="56">
        <v>13.61</v>
      </c>
      <c r="W10" s="56">
        <v>0.32</v>
      </c>
      <c r="X10" s="56">
        <v>1.45</v>
      </c>
      <c r="Y10" s="56">
        <v>4.22</v>
      </c>
      <c r="Z10" s="56">
        <v>54.94</v>
      </c>
      <c r="AA10" s="56">
        <v>15.43</v>
      </c>
      <c r="AB10" s="56">
        <v>29.6</v>
      </c>
      <c r="AC10" s="56">
        <v>23.62</v>
      </c>
      <c r="AD10" s="56">
        <v>5.98</v>
      </c>
      <c r="AE10" s="56">
        <v>3.95</v>
      </c>
      <c r="AF10" s="56">
        <v>3.47</v>
      </c>
      <c r="AG10" s="56">
        <v>118.48</v>
      </c>
      <c r="AH10" s="114">
        <v>110.98</v>
      </c>
    </row>
    <row r="11" spans="1:34">
      <c r="A11" s="148"/>
      <c r="B11" s="95">
        <v>8</v>
      </c>
      <c r="C11" s="103">
        <v>10.4972375690608</v>
      </c>
      <c r="D11" s="103">
        <v>10.773480662983401</v>
      </c>
      <c r="E11" s="103">
        <v>13.5359116022099</v>
      </c>
      <c r="F11" s="103">
        <v>11.049723756906101</v>
      </c>
      <c r="G11" s="103">
        <v>26.243093922651902</v>
      </c>
      <c r="H11" s="103">
        <v>6.0773480662983399</v>
      </c>
      <c r="I11" s="103">
        <v>12.154696132596699</v>
      </c>
      <c r="J11" s="103">
        <v>9.6685082872928199</v>
      </c>
      <c r="K11" s="56"/>
      <c r="L11" s="56"/>
      <c r="M11" s="56"/>
      <c r="N11" s="56">
        <v>33.07</v>
      </c>
      <c r="O11" s="56">
        <v>0.19</v>
      </c>
      <c r="P11" s="56">
        <v>0.13</v>
      </c>
      <c r="Q11" s="56">
        <v>21.87</v>
      </c>
      <c r="R11" s="56">
        <v>13.91</v>
      </c>
      <c r="S11" s="56">
        <v>1.21</v>
      </c>
      <c r="T11" s="56">
        <v>8.31</v>
      </c>
      <c r="U11" s="56">
        <v>1.71</v>
      </c>
      <c r="V11" s="56">
        <v>13.61</v>
      </c>
      <c r="W11" s="56">
        <v>0.32</v>
      </c>
      <c r="X11" s="56">
        <v>1.45</v>
      </c>
      <c r="Y11" s="56">
        <v>4.22</v>
      </c>
      <c r="Z11" s="56">
        <v>54.94</v>
      </c>
      <c r="AA11" s="56">
        <v>15.43</v>
      </c>
      <c r="AB11" s="56">
        <v>29.6</v>
      </c>
      <c r="AC11" s="56">
        <v>23.62</v>
      </c>
      <c r="AD11" s="56">
        <v>5.98</v>
      </c>
      <c r="AE11" s="56">
        <v>3.95</v>
      </c>
      <c r="AF11" s="56">
        <v>3.47</v>
      </c>
      <c r="AG11" s="56">
        <v>118.48</v>
      </c>
      <c r="AH11" s="114">
        <v>110.98</v>
      </c>
    </row>
    <row r="12" spans="1:34">
      <c r="A12" s="149"/>
      <c r="B12" s="115">
        <v>9</v>
      </c>
      <c r="C12" s="116">
        <v>10.2902374670185</v>
      </c>
      <c r="D12" s="116">
        <v>11.609498680738801</v>
      </c>
      <c r="E12" s="116">
        <v>17.4142480211082</v>
      </c>
      <c r="F12" s="116">
        <v>10.2902374670185</v>
      </c>
      <c r="G12" s="116">
        <v>22.955145118733501</v>
      </c>
      <c r="H12" s="116">
        <v>9.2348284960422191</v>
      </c>
      <c r="I12" s="116">
        <v>11.609498680738801</v>
      </c>
      <c r="J12" s="116">
        <v>6.5963060686015798</v>
      </c>
      <c r="K12" s="117"/>
      <c r="L12" s="117"/>
      <c r="M12" s="117"/>
      <c r="N12" s="117">
        <v>33.07</v>
      </c>
      <c r="O12" s="117">
        <v>0.19</v>
      </c>
      <c r="P12" s="117">
        <v>0.13</v>
      </c>
      <c r="Q12" s="117">
        <v>21.87</v>
      </c>
      <c r="R12" s="117">
        <v>13.91</v>
      </c>
      <c r="S12" s="117">
        <v>1.21</v>
      </c>
      <c r="T12" s="117">
        <v>8.31</v>
      </c>
      <c r="U12" s="117">
        <v>1.71</v>
      </c>
      <c r="V12" s="117">
        <v>13.61</v>
      </c>
      <c r="W12" s="117">
        <v>0.32</v>
      </c>
      <c r="X12" s="117">
        <v>1.45</v>
      </c>
      <c r="Y12" s="117">
        <v>4.22</v>
      </c>
      <c r="Z12" s="117">
        <v>54.94</v>
      </c>
      <c r="AA12" s="117">
        <v>15.43</v>
      </c>
      <c r="AB12" s="117">
        <v>29.6</v>
      </c>
      <c r="AC12" s="117">
        <v>23.62</v>
      </c>
      <c r="AD12" s="117">
        <v>5.98</v>
      </c>
      <c r="AE12" s="117">
        <v>3.95</v>
      </c>
      <c r="AF12" s="117">
        <v>3.47</v>
      </c>
      <c r="AG12" s="117">
        <v>118.48</v>
      </c>
      <c r="AH12" s="118">
        <v>110.98</v>
      </c>
    </row>
    <row r="13" spans="1:34" ht="14" thickBot="1">
      <c r="C13" s="103"/>
      <c r="D13" s="103"/>
      <c r="E13" s="103"/>
      <c r="F13" s="103"/>
      <c r="G13" s="103"/>
      <c r="H13" s="103"/>
      <c r="I13" s="103"/>
      <c r="J13" s="103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</row>
    <row r="14" spans="1:34">
      <c r="A14" s="134">
        <v>2</v>
      </c>
      <c r="B14" s="102">
        <v>1</v>
      </c>
      <c r="C14" s="100">
        <v>10.7416879795396</v>
      </c>
      <c r="D14" s="100">
        <v>6.9053708439897701</v>
      </c>
      <c r="E14" s="100">
        <v>12.5319693094629</v>
      </c>
      <c r="F14" s="100">
        <v>9.7186700767263403</v>
      </c>
      <c r="G14" s="100">
        <v>28.3887468030691</v>
      </c>
      <c r="H14" s="100">
        <v>2.0460358056265999</v>
      </c>
      <c r="I14" s="100">
        <v>18.414322250639401</v>
      </c>
      <c r="J14" s="100">
        <v>11.2531969309463</v>
      </c>
      <c r="K14" s="104"/>
      <c r="L14" s="104"/>
      <c r="M14" s="104"/>
      <c r="N14" s="104">
        <v>33.76</v>
      </c>
      <c r="O14" s="104">
        <v>0.15</v>
      </c>
      <c r="P14" s="104">
        <v>0.11</v>
      </c>
      <c r="Q14" s="104">
        <v>21.71</v>
      </c>
      <c r="R14" s="104">
        <v>13.77</v>
      </c>
      <c r="S14" s="104">
        <v>1.03</v>
      </c>
      <c r="T14" s="104">
        <v>8.8800000000000008</v>
      </c>
      <c r="U14" s="104">
        <v>1.46</v>
      </c>
      <c r="V14" s="104">
        <v>13.33</v>
      </c>
      <c r="W14" s="104">
        <v>0.44</v>
      </c>
      <c r="X14" s="104">
        <v>1.29</v>
      </c>
      <c r="Y14" s="104">
        <v>4.07</v>
      </c>
      <c r="Z14" s="104">
        <v>55.47</v>
      </c>
      <c r="AA14" s="104">
        <v>15.06</v>
      </c>
      <c r="AB14" s="104">
        <v>29.44</v>
      </c>
      <c r="AC14" s="104">
        <v>23.66</v>
      </c>
      <c r="AD14" s="104">
        <v>5.79</v>
      </c>
      <c r="AE14" s="104">
        <v>4.09</v>
      </c>
      <c r="AF14" s="104">
        <v>3.68</v>
      </c>
      <c r="AG14" s="104">
        <v>117.04</v>
      </c>
      <c r="AH14" s="119">
        <v>107.58</v>
      </c>
    </row>
    <row r="15" spans="1:34">
      <c r="A15" s="135"/>
      <c r="B15" s="95">
        <v>2</v>
      </c>
      <c r="C15" s="103">
        <v>16.485900216919699</v>
      </c>
      <c r="D15" s="103">
        <v>7.5921908893709302</v>
      </c>
      <c r="E15" s="103">
        <v>12.3644251626898</v>
      </c>
      <c r="F15" s="103">
        <v>13.665943600867701</v>
      </c>
      <c r="G15" s="103">
        <v>21.2581344902386</v>
      </c>
      <c r="H15" s="103">
        <v>4.3383947939262502</v>
      </c>
      <c r="I15" s="103">
        <v>12.1475054229935</v>
      </c>
      <c r="J15" s="103">
        <v>12.1475054229935</v>
      </c>
      <c r="K15" s="56"/>
      <c r="L15" s="56"/>
      <c r="M15" s="56"/>
      <c r="N15" s="56">
        <v>33.76</v>
      </c>
      <c r="O15" s="56">
        <v>0.15</v>
      </c>
      <c r="P15" s="56">
        <v>0.11</v>
      </c>
      <c r="Q15" s="56">
        <v>21.71</v>
      </c>
      <c r="R15" s="56">
        <v>13.77</v>
      </c>
      <c r="S15" s="56">
        <v>1.03</v>
      </c>
      <c r="T15" s="56">
        <v>8.8800000000000008</v>
      </c>
      <c r="U15" s="56">
        <v>1.46</v>
      </c>
      <c r="V15" s="56">
        <v>13.33</v>
      </c>
      <c r="W15" s="56">
        <v>0.44</v>
      </c>
      <c r="X15" s="56">
        <v>1.29</v>
      </c>
      <c r="Y15" s="56">
        <v>4.07</v>
      </c>
      <c r="Z15" s="56">
        <v>55.47</v>
      </c>
      <c r="AA15" s="56">
        <v>15.06</v>
      </c>
      <c r="AB15" s="56">
        <v>29.44</v>
      </c>
      <c r="AC15" s="56">
        <v>23.66</v>
      </c>
      <c r="AD15" s="56">
        <v>5.79</v>
      </c>
      <c r="AE15" s="56">
        <v>4.09</v>
      </c>
      <c r="AF15" s="56">
        <v>3.68</v>
      </c>
      <c r="AG15" s="56">
        <v>117.04</v>
      </c>
      <c r="AH15" s="120">
        <v>107.58</v>
      </c>
    </row>
    <row r="16" spans="1:34">
      <c r="A16" s="135"/>
      <c r="B16" s="95">
        <v>3</v>
      </c>
      <c r="C16" s="103">
        <v>13.242009132420099</v>
      </c>
      <c r="D16" s="103">
        <v>7.0776255707762603</v>
      </c>
      <c r="E16" s="103">
        <v>11.6438356164384</v>
      </c>
      <c r="F16" s="103">
        <v>13.013698630137</v>
      </c>
      <c r="G16" s="103">
        <v>22.602739726027401</v>
      </c>
      <c r="H16" s="103">
        <v>4.3378995433789997</v>
      </c>
      <c r="I16" s="103">
        <v>16.438356164383599</v>
      </c>
      <c r="J16" s="103">
        <v>11.6438356164384</v>
      </c>
      <c r="K16" s="56"/>
      <c r="L16" s="56"/>
      <c r="M16" s="56"/>
      <c r="N16" s="56">
        <v>33.76</v>
      </c>
      <c r="O16" s="56">
        <v>0.15</v>
      </c>
      <c r="P16" s="56">
        <v>0.11</v>
      </c>
      <c r="Q16" s="56">
        <v>21.71</v>
      </c>
      <c r="R16" s="56">
        <v>13.77</v>
      </c>
      <c r="S16" s="56">
        <v>1.03</v>
      </c>
      <c r="T16" s="56">
        <v>8.8800000000000008</v>
      </c>
      <c r="U16" s="56">
        <v>1.46</v>
      </c>
      <c r="V16" s="56">
        <v>13.33</v>
      </c>
      <c r="W16" s="56">
        <v>0.44</v>
      </c>
      <c r="X16" s="56">
        <v>1.29</v>
      </c>
      <c r="Y16" s="56">
        <v>4.07</v>
      </c>
      <c r="Z16" s="56">
        <v>55.47</v>
      </c>
      <c r="AA16" s="56">
        <v>15.06</v>
      </c>
      <c r="AB16" s="56">
        <v>29.44</v>
      </c>
      <c r="AC16" s="56">
        <v>23.66</v>
      </c>
      <c r="AD16" s="56">
        <v>5.79</v>
      </c>
      <c r="AE16" s="56">
        <v>4.09</v>
      </c>
      <c r="AF16" s="56">
        <v>3.68</v>
      </c>
      <c r="AG16" s="56">
        <v>117.04</v>
      </c>
      <c r="AH16" s="120">
        <v>107.58</v>
      </c>
    </row>
    <row r="17" spans="1:34">
      <c r="A17" s="135"/>
      <c r="B17" s="95">
        <v>4</v>
      </c>
      <c r="C17" s="103">
        <v>10.2272727272727</v>
      </c>
      <c r="D17" s="103">
        <v>7.0454545454545503</v>
      </c>
      <c r="E17" s="103">
        <v>11.590909090909101</v>
      </c>
      <c r="F17" s="103">
        <v>10</v>
      </c>
      <c r="G17" s="103">
        <v>27.045454545454501</v>
      </c>
      <c r="H17" s="103">
        <v>4.0909090909090899</v>
      </c>
      <c r="I17" s="103">
        <v>17.954545454545499</v>
      </c>
      <c r="J17" s="103">
        <v>12.045454545454501</v>
      </c>
      <c r="K17" s="56"/>
      <c r="L17" s="56"/>
      <c r="M17" s="56"/>
      <c r="N17" s="56">
        <v>33.76</v>
      </c>
      <c r="O17" s="56">
        <v>0.15</v>
      </c>
      <c r="P17" s="56">
        <v>0.11</v>
      </c>
      <c r="Q17" s="56">
        <v>21.71</v>
      </c>
      <c r="R17" s="56">
        <v>13.77</v>
      </c>
      <c r="S17" s="56">
        <v>1.03</v>
      </c>
      <c r="T17" s="56">
        <v>8.8800000000000008</v>
      </c>
      <c r="U17" s="56">
        <v>1.46</v>
      </c>
      <c r="V17" s="56">
        <v>13.33</v>
      </c>
      <c r="W17" s="56">
        <v>0.44</v>
      </c>
      <c r="X17" s="56">
        <v>1.29</v>
      </c>
      <c r="Y17" s="56">
        <v>4.07</v>
      </c>
      <c r="Z17" s="56">
        <v>55.47</v>
      </c>
      <c r="AA17" s="56">
        <v>15.06</v>
      </c>
      <c r="AB17" s="56">
        <v>29.44</v>
      </c>
      <c r="AC17" s="56">
        <v>23.66</v>
      </c>
      <c r="AD17" s="56">
        <v>5.79</v>
      </c>
      <c r="AE17" s="56">
        <v>4.09</v>
      </c>
      <c r="AF17" s="56">
        <v>3.68</v>
      </c>
      <c r="AG17" s="56">
        <v>117.04</v>
      </c>
      <c r="AH17" s="120">
        <v>107.58</v>
      </c>
    </row>
    <row r="18" spans="1:34">
      <c r="A18" s="135"/>
      <c r="B18" s="95">
        <v>5</v>
      </c>
      <c r="C18" s="103">
        <v>16.953316953317</v>
      </c>
      <c r="D18" s="103">
        <v>7.3710073710073702</v>
      </c>
      <c r="E18" s="103">
        <v>11.5479115479115</v>
      </c>
      <c r="F18" s="103">
        <v>12.039312039312</v>
      </c>
      <c r="G18" s="103">
        <v>23.341523341523299</v>
      </c>
      <c r="H18" s="103">
        <v>3.1941031941031901</v>
      </c>
      <c r="I18" s="103">
        <v>13.267813267813301</v>
      </c>
      <c r="J18" s="103">
        <v>12.2850122850123</v>
      </c>
      <c r="K18" s="56"/>
      <c r="L18" s="56"/>
      <c r="M18" s="56"/>
      <c r="N18" s="56">
        <v>33.76</v>
      </c>
      <c r="O18" s="56">
        <v>0.15</v>
      </c>
      <c r="P18" s="56">
        <v>0.11</v>
      </c>
      <c r="Q18" s="56">
        <v>21.71</v>
      </c>
      <c r="R18" s="56">
        <v>13.77</v>
      </c>
      <c r="S18" s="56">
        <v>1.03</v>
      </c>
      <c r="T18" s="56">
        <v>8.8800000000000008</v>
      </c>
      <c r="U18" s="56">
        <v>1.46</v>
      </c>
      <c r="V18" s="56">
        <v>13.33</v>
      </c>
      <c r="W18" s="56">
        <v>0.44</v>
      </c>
      <c r="X18" s="56">
        <v>1.29</v>
      </c>
      <c r="Y18" s="56">
        <v>4.07</v>
      </c>
      <c r="Z18" s="56">
        <v>55.47</v>
      </c>
      <c r="AA18" s="56">
        <v>15.06</v>
      </c>
      <c r="AB18" s="56">
        <v>29.44</v>
      </c>
      <c r="AC18" s="56">
        <v>23.66</v>
      </c>
      <c r="AD18" s="56">
        <v>5.79</v>
      </c>
      <c r="AE18" s="56">
        <v>4.09</v>
      </c>
      <c r="AF18" s="56">
        <v>3.68</v>
      </c>
      <c r="AG18" s="56">
        <v>117.04</v>
      </c>
      <c r="AH18" s="120">
        <v>107.58</v>
      </c>
    </row>
    <row r="19" spans="1:34">
      <c r="A19" s="135"/>
      <c r="B19" s="95">
        <v>6</v>
      </c>
      <c r="C19" s="103">
        <v>13.216957605985</v>
      </c>
      <c r="D19" s="103">
        <v>10.9725685785536</v>
      </c>
      <c r="E19" s="103">
        <v>10.9725685785536</v>
      </c>
      <c r="F19" s="103">
        <v>12.2194513715711</v>
      </c>
      <c r="G19" s="103">
        <v>23.690773067331701</v>
      </c>
      <c r="H19" s="103">
        <v>2.7431421446384001</v>
      </c>
      <c r="I19" s="103">
        <v>14.214463840399</v>
      </c>
      <c r="J19" s="103">
        <v>11.970074812967599</v>
      </c>
      <c r="K19" s="56"/>
      <c r="L19" s="56"/>
      <c r="M19" s="56"/>
      <c r="N19" s="56">
        <v>33.76</v>
      </c>
      <c r="O19" s="56">
        <v>0.15</v>
      </c>
      <c r="P19" s="56">
        <v>0.11</v>
      </c>
      <c r="Q19" s="56">
        <v>21.71</v>
      </c>
      <c r="R19" s="56">
        <v>13.77</v>
      </c>
      <c r="S19" s="56">
        <v>1.03</v>
      </c>
      <c r="T19" s="56">
        <v>8.8800000000000008</v>
      </c>
      <c r="U19" s="56">
        <v>1.46</v>
      </c>
      <c r="V19" s="56">
        <v>13.33</v>
      </c>
      <c r="W19" s="56">
        <v>0.44</v>
      </c>
      <c r="X19" s="56">
        <v>1.29</v>
      </c>
      <c r="Y19" s="56">
        <v>4.07</v>
      </c>
      <c r="Z19" s="56">
        <v>55.47</v>
      </c>
      <c r="AA19" s="56">
        <v>15.06</v>
      </c>
      <c r="AB19" s="56">
        <v>29.44</v>
      </c>
      <c r="AC19" s="56">
        <v>23.66</v>
      </c>
      <c r="AD19" s="56">
        <v>5.79</v>
      </c>
      <c r="AE19" s="56">
        <v>4.09</v>
      </c>
      <c r="AF19" s="56">
        <v>3.68</v>
      </c>
      <c r="AG19" s="56">
        <v>117.04</v>
      </c>
      <c r="AH19" s="120">
        <v>107.58</v>
      </c>
    </row>
    <row r="20" spans="1:34">
      <c r="A20" s="135"/>
      <c r="B20" s="95">
        <v>7</v>
      </c>
      <c r="C20" s="103">
        <v>14.0142517814727</v>
      </c>
      <c r="D20" s="103">
        <v>7.83847980997625</v>
      </c>
      <c r="E20" s="103">
        <v>12.1140142517815</v>
      </c>
      <c r="F20" s="103">
        <v>13.0641330166271</v>
      </c>
      <c r="G20" s="103">
        <v>24.2280285035629</v>
      </c>
      <c r="H20" s="103">
        <v>4.0380047505938199</v>
      </c>
      <c r="I20" s="103">
        <v>12.589073634204301</v>
      </c>
      <c r="J20" s="103">
        <v>12.1140142517815</v>
      </c>
      <c r="K20" s="56"/>
      <c r="L20" s="56"/>
      <c r="M20" s="56"/>
      <c r="N20" s="56">
        <v>33.76</v>
      </c>
      <c r="O20" s="56">
        <v>0.15</v>
      </c>
      <c r="P20" s="56">
        <v>0.11</v>
      </c>
      <c r="Q20" s="56">
        <v>21.71</v>
      </c>
      <c r="R20" s="56">
        <v>13.77</v>
      </c>
      <c r="S20" s="56">
        <v>1.03</v>
      </c>
      <c r="T20" s="56">
        <v>8.8800000000000008</v>
      </c>
      <c r="U20" s="56">
        <v>1.46</v>
      </c>
      <c r="V20" s="56">
        <v>13.33</v>
      </c>
      <c r="W20" s="56">
        <v>0.44</v>
      </c>
      <c r="X20" s="56">
        <v>1.29</v>
      </c>
      <c r="Y20" s="56">
        <v>4.07</v>
      </c>
      <c r="Z20" s="56">
        <v>55.47</v>
      </c>
      <c r="AA20" s="56">
        <v>15.06</v>
      </c>
      <c r="AB20" s="56">
        <v>29.44</v>
      </c>
      <c r="AC20" s="56">
        <v>23.66</v>
      </c>
      <c r="AD20" s="56">
        <v>5.79</v>
      </c>
      <c r="AE20" s="56">
        <v>4.09</v>
      </c>
      <c r="AF20" s="56">
        <v>3.68</v>
      </c>
      <c r="AG20" s="56">
        <v>117.04</v>
      </c>
      <c r="AH20" s="120">
        <v>107.58</v>
      </c>
    </row>
    <row r="21" spans="1:34">
      <c r="A21" s="135"/>
      <c r="B21" s="95">
        <v>8</v>
      </c>
      <c r="C21" s="103">
        <v>13.863636363636401</v>
      </c>
      <c r="D21" s="103">
        <v>10.2272727272727</v>
      </c>
      <c r="E21" s="103">
        <v>15.454545454545499</v>
      </c>
      <c r="F21" s="103">
        <v>12.954545454545499</v>
      </c>
      <c r="G21" s="103">
        <v>21.363636363636399</v>
      </c>
      <c r="H21" s="103">
        <v>2.7272727272727302</v>
      </c>
      <c r="I21" s="103">
        <v>11.136363636363599</v>
      </c>
      <c r="J21" s="103">
        <v>12.2727272727273</v>
      </c>
      <c r="K21" s="56"/>
      <c r="L21" s="56"/>
      <c r="M21" s="56"/>
      <c r="N21" s="56">
        <v>33.76</v>
      </c>
      <c r="O21" s="56">
        <v>0.15</v>
      </c>
      <c r="P21" s="56">
        <v>0.11</v>
      </c>
      <c r="Q21" s="56">
        <v>21.71</v>
      </c>
      <c r="R21" s="56">
        <v>13.77</v>
      </c>
      <c r="S21" s="56">
        <v>1.03</v>
      </c>
      <c r="T21" s="56">
        <v>8.8800000000000008</v>
      </c>
      <c r="U21" s="56">
        <v>1.46</v>
      </c>
      <c r="V21" s="56">
        <v>13.33</v>
      </c>
      <c r="W21" s="56">
        <v>0.44</v>
      </c>
      <c r="X21" s="56">
        <v>1.29</v>
      </c>
      <c r="Y21" s="56">
        <v>4.07</v>
      </c>
      <c r="Z21" s="56">
        <v>55.47</v>
      </c>
      <c r="AA21" s="56">
        <v>15.06</v>
      </c>
      <c r="AB21" s="56">
        <v>29.44</v>
      </c>
      <c r="AC21" s="56">
        <v>23.66</v>
      </c>
      <c r="AD21" s="56">
        <v>5.79</v>
      </c>
      <c r="AE21" s="56">
        <v>4.09</v>
      </c>
      <c r="AF21" s="56">
        <v>3.68</v>
      </c>
      <c r="AG21" s="56">
        <v>117.04</v>
      </c>
      <c r="AH21" s="120">
        <v>107.58</v>
      </c>
    </row>
    <row r="22" spans="1:34" ht="14" thickBot="1">
      <c r="A22" s="136"/>
      <c r="B22" s="96">
        <v>9</v>
      </c>
      <c r="C22" s="105">
        <v>13.126491646778</v>
      </c>
      <c r="D22" s="105">
        <v>10.5011933174224</v>
      </c>
      <c r="E22" s="105">
        <v>12.1718377088305</v>
      </c>
      <c r="F22" s="105">
        <v>12.1718377088305</v>
      </c>
      <c r="G22" s="105">
        <v>22.673031026253</v>
      </c>
      <c r="H22" s="105">
        <v>2.6252983293556098</v>
      </c>
      <c r="I22" s="105">
        <v>11.9331742243437</v>
      </c>
      <c r="J22" s="105">
        <v>14.797136038186199</v>
      </c>
      <c r="K22" s="97"/>
      <c r="L22" s="97"/>
      <c r="M22" s="97"/>
      <c r="N22" s="97">
        <v>33.76</v>
      </c>
      <c r="O22" s="97">
        <v>0.15</v>
      </c>
      <c r="P22" s="97">
        <v>0.11</v>
      </c>
      <c r="Q22" s="97">
        <v>21.71</v>
      </c>
      <c r="R22" s="97">
        <v>13.77</v>
      </c>
      <c r="S22" s="97">
        <v>1.03</v>
      </c>
      <c r="T22" s="97">
        <v>8.8800000000000008</v>
      </c>
      <c r="U22" s="97">
        <v>1.46</v>
      </c>
      <c r="V22" s="97">
        <v>13.33</v>
      </c>
      <c r="W22" s="97">
        <v>0.44</v>
      </c>
      <c r="X22" s="97">
        <v>1.29</v>
      </c>
      <c r="Y22" s="97">
        <v>4.07</v>
      </c>
      <c r="Z22" s="97">
        <v>55.47</v>
      </c>
      <c r="AA22" s="97">
        <v>15.06</v>
      </c>
      <c r="AB22" s="97">
        <v>29.44</v>
      </c>
      <c r="AC22" s="97">
        <v>23.66</v>
      </c>
      <c r="AD22" s="97">
        <v>5.79</v>
      </c>
      <c r="AE22" s="97">
        <v>4.09</v>
      </c>
      <c r="AF22" s="97">
        <v>3.68</v>
      </c>
      <c r="AG22" s="97">
        <v>117.04</v>
      </c>
      <c r="AH22" s="121">
        <v>107.58</v>
      </c>
    </row>
    <row r="23" spans="1:34" ht="14" thickBot="1">
      <c r="C23" s="103"/>
      <c r="D23" s="103"/>
      <c r="E23" s="103"/>
      <c r="F23" s="103"/>
      <c r="G23" s="103"/>
      <c r="H23" s="103"/>
      <c r="I23" s="103"/>
      <c r="J23" s="103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</row>
    <row r="24" spans="1:34">
      <c r="A24" s="134">
        <v>3</v>
      </c>
      <c r="B24" s="102">
        <v>1</v>
      </c>
      <c r="C24" s="100">
        <v>16.2790697674419</v>
      </c>
      <c r="D24" s="100">
        <v>12.5</v>
      </c>
      <c r="E24" s="100">
        <v>11.046511627907</v>
      </c>
      <c r="F24" s="100">
        <v>13.3720930232558</v>
      </c>
      <c r="G24" s="100">
        <v>24.418604651162799</v>
      </c>
      <c r="H24" s="100">
        <v>7.5581395348837201</v>
      </c>
      <c r="I24" s="100">
        <v>10.1744186046512</v>
      </c>
      <c r="J24" s="100">
        <v>4.65116279069768</v>
      </c>
      <c r="K24" s="104"/>
      <c r="L24" s="104"/>
      <c r="M24" s="104"/>
      <c r="N24" s="104">
        <v>33.659999999999997</v>
      </c>
      <c r="O24" s="104">
        <v>0.31</v>
      </c>
      <c r="P24" s="104">
        <v>0.23</v>
      </c>
      <c r="Q24" s="104">
        <v>23.18</v>
      </c>
      <c r="R24" s="104">
        <v>16.13</v>
      </c>
      <c r="S24" s="104">
        <v>1.02</v>
      </c>
      <c r="T24" s="104">
        <v>8.06</v>
      </c>
      <c r="U24" s="104">
        <v>1.02</v>
      </c>
      <c r="V24" s="104">
        <v>12.03</v>
      </c>
      <c r="W24" s="104">
        <v>0.36</v>
      </c>
      <c r="X24" s="104">
        <v>1.1000000000000001</v>
      </c>
      <c r="Y24" s="104">
        <v>2.9</v>
      </c>
      <c r="Z24" s="104">
        <v>56.84</v>
      </c>
      <c r="AA24" s="104">
        <v>17.68</v>
      </c>
      <c r="AB24" s="104">
        <v>25.46</v>
      </c>
      <c r="AC24" s="104">
        <v>21.1</v>
      </c>
      <c r="AD24" s="104">
        <v>4.3600000000000003</v>
      </c>
      <c r="AE24" s="104">
        <v>4.8499999999999996</v>
      </c>
      <c r="AF24" s="104">
        <v>3.26</v>
      </c>
      <c r="AG24" s="104">
        <v>104.14</v>
      </c>
      <c r="AH24" s="119">
        <v>89.78</v>
      </c>
    </row>
    <row r="25" spans="1:34">
      <c r="A25" s="135"/>
      <c r="B25" s="95">
        <v>2</v>
      </c>
      <c r="C25" s="103">
        <v>10.8796296296296</v>
      </c>
      <c r="D25" s="103">
        <v>7.17592592592593</v>
      </c>
      <c r="E25" s="103">
        <v>13.8888888888889</v>
      </c>
      <c r="F25" s="103">
        <v>9.2592592592592595</v>
      </c>
      <c r="G25" s="103">
        <v>28.240740740740701</v>
      </c>
      <c r="H25" s="103">
        <v>8.5648148148148202</v>
      </c>
      <c r="I25" s="103">
        <v>15.046296296296299</v>
      </c>
      <c r="J25" s="103">
        <v>6.9444444444444402</v>
      </c>
      <c r="K25" s="56"/>
      <c r="L25" s="56"/>
      <c r="M25" s="56"/>
      <c r="N25" s="56">
        <v>33.659999999999997</v>
      </c>
      <c r="O25" s="56">
        <v>0.31</v>
      </c>
      <c r="P25" s="56">
        <v>0.23</v>
      </c>
      <c r="Q25" s="56">
        <v>23.18</v>
      </c>
      <c r="R25" s="56">
        <v>16.13</v>
      </c>
      <c r="S25" s="56">
        <v>1.02</v>
      </c>
      <c r="T25" s="56">
        <v>8.06</v>
      </c>
      <c r="U25" s="56">
        <v>1.02</v>
      </c>
      <c r="V25" s="56">
        <v>12.03</v>
      </c>
      <c r="W25" s="56">
        <v>0.36</v>
      </c>
      <c r="X25" s="56">
        <v>1.1000000000000001</v>
      </c>
      <c r="Y25" s="56">
        <v>2.9</v>
      </c>
      <c r="Z25" s="56">
        <v>56.84</v>
      </c>
      <c r="AA25" s="56">
        <v>17.68</v>
      </c>
      <c r="AB25" s="56">
        <v>25.46</v>
      </c>
      <c r="AC25" s="56">
        <v>21.1</v>
      </c>
      <c r="AD25" s="56">
        <v>4.3600000000000003</v>
      </c>
      <c r="AE25" s="56">
        <v>4.8499999999999996</v>
      </c>
      <c r="AF25" s="56">
        <v>3.26</v>
      </c>
      <c r="AG25" s="56">
        <v>104.14</v>
      </c>
      <c r="AH25" s="120">
        <v>89.78</v>
      </c>
    </row>
    <row r="26" spans="1:34">
      <c r="A26" s="135"/>
      <c r="B26" s="95">
        <v>3</v>
      </c>
      <c r="C26" s="103">
        <v>11.9186046511628</v>
      </c>
      <c r="D26" s="103">
        <v>10.1744186046512</v>
      </c>
      <c r="E26" s="103">
        <v>10.1744186046512</v>
      </c>
      <c r="F26" s="103">
        <v>13.0813953488372</v>
      </c>
      <c r="G26" s="103">
        <v>27.616279069767401</v>
      </c>
      <c r="H26" s="103">
        <v>5.2325581395348797</v>
      </c>
      <c r="I26" s="103">
        <v>11.337209302325601</v>
      </c>
      <c r="J26" s="103">
        <v>10.4651162790698</v>
      </c>
      <c r="K26" s="56"/>
      <c r="L26" s="56"/>
      <c r="M26" s="56"/>
      <c r="N26" s="56">
        <v>33.659999999999997</v>
      </c>
      <c r="O26" s="56">
        <v>0.31</v>
      </c>
      <c r="P26" s="56">
        <v>0.23</v>
      </c>
      <c r="Q26" s="56">
        <v>23.18</v>
      </c>
      <c r="R26" s="56">
        <v>16.13</v>
      </c>
      <c r="S26" s="56">
        <v>1.02</v>
      </c>
      <c r="T26" s="56">
        <v>8.06</v>
      </c>
      <c r="U26" s="56">
        <v>1.02</v>
      </c>
      <c r="V26" s="56">
        <v>12.03</v>
      </c>
      <c r="W26" s="56">
        <v>0.36</v>
      </c>
      <c r="X26" s="56">
        <v>1.1000000000000001</v>
      </c>
      <c r="Y26" s="56">
        <v>2.9</v>
      </c>
      <c r="Z26" s="56">
        <v>56.84</v>
      </c>
      <c r="AA26" s="56">
        <v>17.68</v>
      </c>
      <c r="AB26" s="56">
        <v>25.46</v>
      </c>
      <c r="AC26" s="56">
        <v>21.1</v>
      </c>
      <c r="AD26" s="56">
        <v>4.3600000000000003</v>
      </c>
      <c r="AE26" s="56">
        <v>4.8499999999999996</v>
      </c>
      <c r="AF26" s="56">
        <v>3.26</v>
      </c>
      <c r="AG26" s="56">
        <v>104.14</v>
      </c>
      <c r="AH26" s="120">
        <v>89.78</v>
      </c>
    </row>
    <row r="27" spans="1:34">
      <c r="A27" s="135"/>
      <c r="B27" s="95">
        <v>4</v>
      </c>
      <c r="C27" s="103">
        <v>14.0776699029126</v>
      </c>
      <c r="D27" s="103">
        <v>15.5339805825243</v>
      </c>
      <c r="E27" s="103">
        <v>10.4368932038835</v>
      </c>
      <c r="F27" s="103">
        <v>10.4368932038835</v>
      </c>
      <c r="G27" s="103">
        <v>23.5436893203883</v>
      </c>
      <c r="H27" s="103">
        <v>8.4951456310679596</v>
      </c>
      <c r="I27" s="103">
        <v>13.106796116504899</v>
      </c>
      <c r="J27" s="103">
        <v>4.3689320388349504</v>
      </c>
      <c r="K27" s="56"/>
      <c r="L27" s="56"/>
      <c r="M27" s="56"/>
      <c r="N27" s="56">
        <v>33.659999999999997</v>
      </c>
      <c r="O27" s="56">
        <v>0.31</v>
      </c>
      <c r="P27" s="56">
        <v>0.23</v>
      </c>
      <c r="Q27" s="56">
        <v>23.18</v>
      </c>
      <c r="R27" s="56">
        <v>16.13</v>
      </c>
      <c r="S27" s="56">
        <v>1.02</v>
      </c>
      <c r="T27" s="56">
        <v>8.06</v>
      </c>
      <c r="U27" s="56">
        <v>1.02</v>
      </c>
      <c r="V27" s="56">
        <v>12.03</v>
      </c>
      <c r="W27" s="56">
        <v>0.36</v>
      </c>
      <c r="X27" s="56">
        <v>1.1000000000000001</v>
      </c>
      <c r="Y27" s="56">
        <v>2.9</v>
      </c>
      <c r="Z27" s="56">
        <v>56.84</v>
      </c>
      <c r="AA27" s="56">
        <v>17.68</v>
      </c>
      <c r="AB27" s="56">
        <v>25.46</v>
      </c>
      <c r="AC27" s="56">
        <v>21.1</v>
      </c>
      <c r="AD27" s="56">
        <v>4.3600000000000003</v>
      </c>
      <c r="AE27" s="56">
        <v>4.8499999999999996</v>
      </c>
      <c r="AF27" s="56">
        <v>3.26</v>
      </c>
      <c r="AG27" s="56">
        <v>104.14</v>
      </c>
      <c r="AH27" s="120">
        <v>89.78</v>
      </c>
    </row>
    <row r="28" spans="1:34">
      <c r="A28" s="135"/>
      <c r="B28" s="95">
        <v>5</v>
      </c>
      <c r="C28" s="103">
        <v>15.1898734177215</v>
      </c>
      <c r="D28" s="103">
        <v>9.4936708860759502</v>
      </c>
      <c r="E28" s="103">
        <v>11.6033755274262</v>
      </c>
      <c r="F28" s="103">
        <v>10.9704641350211</v>
      </c>
      <c r="G28" s="103">
        <v>25.105485232067501</v>
      </c>
      <c r="H28" s="103">
        <v>5.2742616033755301</v>
      </c>
      <c r="I28" s="103">
        <v>15.400843881856501</v>
      </c>
      <c r="J28" s="103">
        <v>6.9620253164557004</v>
      </c>
      <c r="K28" s="56"/>
      <c r="L28" s="56"/>
      <c r="M28" s="56"/>
      <c r="N28" s="56">
        <v>33.659999999999997</v>
      </c>
      <c r="O28" s="56">
        <v>0.31</v>
      </c>
      <c r="P28" s="56">
        <v>0.23</v>
      </c>
      <c r="Q28" s="56">
        <v>23.18</v>
      </c>
      <c r="R28" s="56">
        <v>16.13</v>
      </c>
      <c r="S28" s="56">
        <v>1.02</v>
      </c>
      <c r="T28" s="56">
        <v>8.06</v>
      </c>
      <c r="U28" s="56">
        <v>1.02</v>
      </c>
      <c r="V28" s="56">
        <v>12.03</v>
      </c>
      <c r="W28" s="56">
        <v>0.36</v>
      </c>
      <c r="X28" s="56">
        <v>1.1000000000000001</v>
      </c>
      <c r="Y28" s="56">
        <v>2.9</v>
      </c>
      <c r="Z28" s="56">
        <v>56.84</v>
      </c>
      <c r="AA28" s="56">
        <v>17.68</v>
      </c>
      <c r="AB28" s="56">
        <v>25.46</v>
      </c>
      <c r="AC28" s="56">
        <v>21.1</v>
      </c>
      <c r="AD28" s="56">
        <v>4.3600000000000003</v>
      </c>
      <c r="AE28" s="56">
        <v>4.8499999999999996</v>
      </c>
      <c r="AF28" s="56">
        <v>3.26</v>
      </c>
      <c r="AG28" s="56">
        <v>104.14</v>
      </c>
      <c r="AH28" s="120">
        <v>89.78</v>
      </c>
    </row>
    <row r="29" spans="1:34">
      <c r="A29" s="135"/>
      <c r="B29" s="95">
        <v>6</v>
      </c>
      <c r="C29" s="103">
        <v>12.89592760181</v>
      </c>
      <c r="D29" s="103">
        <v>13.5746606334842</v>
      </c>
      <c r="E29" s="103">
        <v>9.9547511312217196</v>
      </c>
      <c r="F29" s="103">
        <v>8.5972850678732993</v>
      </c>
      <c r="G29" s="103">
        <v>21.2669683257919</v>
      </c>
      <c r="H29" s="103">
        <v>8.3710407239818991</v>
      </c>
      <c r="I29" s="103">
        <v>16.5158371040724</v>
      </c>
      <c r="J29" s="103">
        <v>8.8235294117647101</v>
      </c>
      <c r="K29" s="56"/>
      <c r="L29" s="56"/>
      <c r="M29" s="56"/>
      <c r="N29" s="56">
        <v>33.659999999999997</v>
      </c>
      <c r="O29" s="56">
        <v>0.31</v>
      </c>
      <c r="P29" s="56">
        <v>0.23</v>
      </c>
      <c r="Q29" s="56">
        <v>23.18</v>
      </c>
      <c r="R29" s="56">
        <v>16.13</v>
      </c>
      <c r="S29" s="56">
        <v>1.02</v>
      </c>
      <c r="T29" s="56">
        <v>8.06</v>
      </c>
      <c r="U29" s="56">
        <v>1.02</v>
      </c>
      <c r="V29" s="56">
        <v>12.03</v>
      </c>
      <c r="W29" s="56">
        <v>0.36</v>
      </c>
      <c r="X29" s="56">
        <v>1.1000000000000001</v>
      </c>
      <c r="Y29" s="56">
        <v>2.9</v>
      </c>
      <c r="Z29" s="56">
        <v>56.84</v>
      </c>
      <c r="AA29" s="56">
        <v>17.68</v>
      </c>
      <c r="AB29" s="56">
        <v>25.46</v>
      </c>
      <c r="AC29" s="56">
        <v>21.1</v>
      </c>
      <c r="AD29" s="56">
        <v>4.3600000000000003</v>
      </c>
      <c r="AE29" s="56">
        <v>4.8499999999999996</v>
      </c>
      <c r="AF29" s="56">
        <v>3.26</v>
      </c>
      <c r="AG29" s="56">
        <v>104.14</v>
      </c>
      <c r="AH29" s="120">
        <v>89.78</v>
      </c>
    </row>
    <row r="30" spans="1:34">
      <c r="A30" s="135"/>
      <c r="B30" s="95">
        <v>7</v>
      </c>
      <c r="C30" s="103">
        <v>13.189448441247</v>
      </c>
      <c r="D30" s="103">
        <v>17.985611510791401</v>
      </c>
      <c r="E30" s="103">
        <v>11.990407673860901</v>
      </c>
      <c r="F30" s="103">
        <v>11.031175059952</v>
      </c>
      <c r="G30" s="103">
        <v>20.383693045563501</v>
      </c>
      <c r="H30" s="103">
        <v>5.0359712230215798</v>
      </c>
      <c r="I30" s="103">
        <v>11.031175059952</v>
      </c>
      <c r="J30" s="103">
        <v>9.3525179856115095</v>
      </c>
      <c r="K30" s="56"/>
      <c r="L30" s="56"/>
      <c r="M30" s="56"/>
      <c r="N30" s="56">
        <v>33.659999999999997</v>
      </c>
      <c r="O30" s="56">
        <v>0.31</v>
      </c>
      <c r="P30" s="56">
        <v>0.23</v>
      </c>
      <c r="Q30" s="56">
        <v>23.18</v>
      </c>
      <c r="R30" s="56">
        <v>16.13</v>
      </c>
      <c r="S30" s="56">
        <v>1.02</v>
      </c>
      <c r="T30" s="56">
        <v>8.06</v>
      </c>
      <c r="U30" s="56">
        <v>1.02</v>
      </c>
      <c r="V30" s="56">
        <v>12.03</v>
      </c>
      <c r="W30" s="56">
        <v>0.36</v>
      </c>
      <c r="X30" s="56">
        <v>1.1000000000000001</v>
      </c>
      <c r="Y30" s="56">
        <v>2.9</v>
      </c>
      <c r="Z30" s="56">
        <v>56.84</v>
      </c>
      <c r="AA30" s="56">
        <v>17.68</v>
      </c>
      <c r="AB30" s="56">
        <v>25.46</v>
      </c>
      <c r="AC30" s="56">
        <v>21.1</v>
      </c>
      <c r="AD30" s="56">
        <v>4.3600000000000003</v>
      </c>
      <c r="AE30" s="56">
        <v>4.8499999999999996</v>
      </c>
      <c r="AF30" s="56">
        <v>3.26</v>
      </c>
      <c r="AG30" s="56">
        <v>104.14</v>
      </c>
      <c r="AH30" s="120">
        <v>89.78</v>
      </c>
    </row>
    <row r="31" spans="1:34">
      <c r="A31" s="135"/>
      <c r="B31" s="95">
        <v>8</v>
      </c>
      <c r="C31" s="103">
        <v>16.402116402116398</v>
      </c>
      <c r="D31" s="103">
        <v>14.814814814814801</v>
      </c>
      <c r="E31" s="103">
        <v>12.1693121693122</v>
      </c>
      <c r="F31" s="103">
        <v>11.9047619047619</v>
      </c>
      <c r="G31" s="103">
        <v>24.3386243386243</v>
      </c>
      <c r="H31" s="103">
        <v>3.9682539682539701</v>
      </c>
      <c r="I31" s="103">
        <v>8.99470899470899</v>
      </c>
      <c r="J31" s="103">
        <v>7.4074074074074101</v>
      </c>
      <c r="K31" s="56"/>
      <c r="L31" s="56"/>
      <c r="M31" s="56"/>
      <c r="N31" s="56">
        <v>33.659999999999997</v>
      </c>
      <c r="O31" s="56">
        <v>0.31</v>
      </c>
      <c r="P31" s="56">
        <v>0.23</v>
      </c>
      <c r="Q31" s="56">
        <v>23.18</v>
      </c>
      <c r="R31" s="56">
        <v>16.13</v>
      </c>
      <c r="S31" s="56">
        <v>1.02</v>
      </c>
      <c r="T31" s="56">
        <v>8.06</v>
      </c>
      <c r="U31" s="56">
        <v>1.02</v>
      </c>
      <c r="V31" s="56">
        <v>12.03</v>
      </c>
      <c r="W31" s="56">
        <v>0.36</v>
      </c>
      <c r="X31" s="56">
        <v>1.1000000000000001</v>
      </c>
      <c r="Y31" s="56">
        <v>2.9</v>
      </c>
      <c r="Z31" s="56">
        <v>56.84</v>
      </c>
      <c r="AA31" s="56">
        <v>17.68</v>
      </c>
      <c r="AB31" s="56">
        <v>25.46</v>
      </c>
      <c r="AC31" s="56">
        <v>21.1</v>
      </c>
      <c r="AD31" s="56">
        <v>4.3600000000000003</v>
      </c>
      <c r="AE31" s="56">
        <v>4.8499999999999996</v>
      </c>
      <c r="AF31" s="56">
        <v>3.26</v>
      </c>
      <c r="AG31" s="56">
        <v>104.14</v>
      </c>
      <c r="AH31" s="120">
        <v>89.78</v>
      </c>
    </row>
    <row r="32" spans="1:34" ht="14" thickBot="1">
      <c r="A32" s="136"/>
      <c r="B32" s="96">
        <v>9</v>
      </c>
      <c r="C32" s="105">
        <v>19.7590361445783</v>
      </c>
      <c r="D32" s="105">
        <v>10.1204819277108</v>
      </c>
      <c r="E32" s="105">
        <v>9.8795180722891605</v>
      </c>
      <c r="F32" s="105">
        <v>10.1204819277108</v>
      </c>
      <c r="G32" s="105">
        <v>24.819277108433699</v>
      </c>
      <c r="H32" s="105">
        <v>5.5421686746988001</v>
      </c>
      <c r="I32" s="105">
        <v>13.975903614457801</v>
      </c>
      <c r="J32" s="105">
        <v>5.7831325301204801</v>
      </c>
      <c r="K32" s="97"/>
      <c r="L32" s="97"/>
      <c r="M32" s="97"/>
      <c r="N32" s="97">
        <v>33.659999999999997</v>
      </c>
      <c r="O32" s="97">
        <v>0.31</v>
      </c>
      <c r="P32" s="97">
        <v>0.23</v>
      </c>
      <c r="Q32" s="97">
        <v>23.18</v>
      </c>
      <c r="R32" s="97">
        <v>16.13</v>
      </c>
      <c r="S32" s="97">
        <v>1.02</v>
      </c>
      <c r="T32" s="97">
        <v>8.06</v>
      </c>
      <c r="U32" s="97">
        <v>1.02</v>
      </c>
      <c r="V32" s="97">
        <v>12.03</v>
      </c>
      <c r="W32" s="97">
        <v>0.36</v>
      </c>
      <c r="X32" s="97">
        <v>1.1000000000000001</v>
      </c>
      <c r="Y32" s="97">
        <v>2.9</v>
      </c>
      <c r="Z32" s="97">
        <v>56.84</v>
      </c>
      <c r="AA32" s="97">
        <v>17.68</v>
      </c>
      <c r="AB32" s="97">
        <v>25.46</v>
      </c>
      <c r="AC32" s="97">
        <v>21.1</v>
      </c>
      <c r="AD32" s="97">
        <v>4.3600000000000003</v>
      </c>
      <c r="AE32" s="97">
        <v>4.8499999999999996</v>
      </c>
      <c r="AF32" s="97">
        <v>3.26</v>
      </c>
      <c r="AG32" s="97">
        <v>104.14</v>
      </c>
      <c r="AH32" s="121">
        <v>89.78</v>
      </c>
    </row>
    <row r="33" spans="1:34" ht="14" thickBot="1">
      <c r="C33" s="103"/>
      <c r="D33" s="103"/>
      <c r="E33" s="103"/>
      <c r="F33" s="103"/>
      <c r="G33" s="103"/>
      <c r="H33" s="103"/>
      <c r="I33" s="103"/>
      <c r="J33" s="103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</row>
    <row r="34" spans="1:34">
      <c r="A34" s="134">
        <v>4</v>
      </c>
      <c r="B34" s="102">
        <v>1</v>
      </c>
      <c r="C34" s="100">
        <v>21.662468513853899</v>
      </c>
      <c r="D34" s="100">
        <v>2.5188916876574301</v>
      </c>
      <c r="E34" s="100">
        <v>8.8161209068010091</v>
      </c>
      <c r="F34" s="100">
        <v>19.143576826196501</v>
      </c>
      <c r="G34" s="100">
        <v>23.6775818639798</v>
      </c>
      <c r="H34" s="100">
        <v>7.5566750629722899</v>
      </c>
      <c r="I34" s="100">
        <v>14.105793450881601</v>
      </c>
      <c r="J34" s="100">
        <v>2.5188916876574301</v>
      </c>
      <c r="K34" s="104"/>
      <c r="L34" s="104"/>
      <c r="M34" s="104"/>
      <c r="N34" s="104">
        <v>43.13</v>
      </c>
      <c r="O34" s="104">
        <v>0.35</v>
      </c>
      <c r="P34" s="104">
        <v>0.23</v>
      </c>
      <c r="Q34" s="104">
        <v>27.88</v>
      </c>
      <c r="R34" s="104">
        <v>10.95</v>
      </c>
      <c r="S34" s="104">
        <v>0.21</v>
      </c>
      <c r="T34" s="104">
        <v>6.07</v>
      </c>
      <c r="U34" s="104">
        <v>1.1200000000000001</v>
      </c>
      <c r="V34" s="104">
        <v>6.47</v>
      </c>
      <c r="W34" s="104">
        <v>0.41</v>
      </c>
      <c r="X34" s="104">
        <v>0.65</v>
      </c>
      <c r="Y34" s="104">
        <v>2.5299999999999998</v>
      </c>
      <c r="Z34" s="104">
        <f t="shared" ref="Z34:Z42" si="0">N34+Q34</f>
        <v>71.010000000000005</v>
      </c>
      <c r="AA34" s="104">
        <f t="shared" ref="AA34:AA42" si="1">O34+P34+R34+S34</f>
        <v>11.74</v>
      </c>
      <c r="AB34" s="104">
        <f t="shared" ref="AB34:AB42" si="2">T34+U34+V34+W34+X34+Y34</f>
        <v>17.25</v>
      </c>
      <c r="AC34" s="104">
        <f t="shared" ref="AC34:AC42" si="3">T34+U34+V34</f>
        <v>13.66</v>
      </c>
      <c r="AD34" s="104">
        <f t="shared" ref="AD34:AD42" si="4">W34+X34+Y34</f>
        <v>3.59</v>
      </c>
      <c r="AE34" s="104">
        <f t="shared" ref="AE34:AE42" si="5">AC34/AD34</f>
        <v>3.805013927576602</v>
      </c>
      <c r="AF34" s="104">
        <f t="shared" ref="AF34:AF42" si="6">Z34/AA34</f>
        <v>6.0485519591141399</v>
      </c>
      <c r="AG34" s="104">
        <f t="shared" ref="AG34:AG42" si="7">(AA34*1)+(T34*2)+(U34*3)+(V34*4)+(W34*5)+(Y36*6)</f>
        <v>70.349999999999994</v>
      </c>
      <c r="AH34" s="119">
        <f t="shared" ref="AH34:AH42" si="8">(AA34*0.025)+(T34*1)+(U34*2)+  (V34*4)+(W34*6)+(Y34*8)</f>
        <v>57.183499999999995</v>
      </c>
    </row>
    <row r="35" spans="1:34">
      <c r="A35" s="135"/>
      <c r="B35" s="95">
        <v>2</v>
      </c>
      <c r="C35" s="103">
        <v>22.705314009661802</v>
      </c>
      <c r="D35" s="103">
        <v>2.6570048309178702</v>
      </c>
      <c r="E35" s="103">
        <v>9.9033816425120804</v>
      </c>
      <c r="F35" s="103">
        <v>20.772946859903399</v>
      </c>
      <c r="G35" s="103">
        <v>22.946859903381601</v>
      </c>
      <c r="H35" s="103">
        <v>6.7632850241545901</v>
      </c>
      <c r="I35" s="103">
        <v>11.5942028985507</v>
      </c>
      <c r="J35" s="103">
        <v>2.6570048309178702</v>
      </c>
      <c r="K35" s="56"/>
      <c r="L35" s="56"/>
      <c r="M35" s="56"/>
      <c r="N35" s="56">
        <v>43.13</v>
      </c>
      <c r="O35" s="56">
        <v>0.35</v>
      </c>
      <c r="P35" s="56">
        <v>0.23</v>
      </c>
      <c r="Q35" s="56">
        <v>27.88</v>
      </c>
      <c r="R35" s="56">
        <v>10.95</v>
      </c>
      <c r="S35" s="56">
        <v>0.21</v>
      </c>
      <c r="T35" s="56">
        <v>6.07</v>
      </c>
      <c r="U35" s="56">
        <v>1.1200000000000001</v>
      </c>
      <c r="V35" s="56">
        <v>6.47</v>
      </c>
      <c r="W35" s="56">
        <v>0.41</v>
      </c>
      <c r="X35" s="56">
        <v>0.65</v>
      </c>
      <c r="Y35" s="56">
        <v>2.5299999999999998</v>
      </c>
      <c r="Z35" s="56">
        <f t="shared" si="0"/>
        <v>71.010000000000005</v>
      </c>
      <c r="AA35" s="56">
        <f t="shared" si="1"/>
        <v>11.74</v>
      </c>
      <c r="AB35" s="56">
        <f t="shared" si="2"/>
        <v>17.25</v>
      </c>
      <c r="AC35" s="56">
        <f t="shared" si="3"/>
        <v>13.66</v>
      </c>
      <c r="AD35" s="56">
        <f t="shared" si="4"/>
        <v>3.59</v>
      </c>
      <c r="AE35" s="56">
        <f t="shared" si="5"/>
        <v>3.805013927576602</v>
      </c>
      <c r="AF35" s="56">
        <f t="shared" si="6"/>
        <v>6.0485519591141399</v>
      </c>
      <c r="AG35" s="56">
        <f t="shared" si="7"/>
        <v>70.349999999999994</v>
      </c>
      <c r="AH35" s="120">
        <f t="shared" si="8"/>
        <v>57.183499999999995</v>
      </c>
    </row>
    <row r="36" spans="1:34">
      <c r="A36" s="135"/>
      <c r="B36" s="95">
        <v>3</v>
      </c>
      <c r="C36" s="103">
        <v>17.0542635658915</v>
      </c>
      <c r="D36" s="103">
        <v>1.80878552971576</v>
      </c>
      <c r="E36" s="103">
        <v>14.987080103359199</v>
      </c>
      <c r="F36" s="103">
        <v>10.3359173126615</v>
      </c>
      <c r="G36" s="103">
        <v>30.232558139534898</v>
      </c>
      <c r="H36" s="103">
        <v>5.6847545219638196</v>
      </c>
      <c r="I36" s="103">
        <v>14.2118863049096</v>
      </c>
      <c r="J36" s="103">
        <v>5.6847545219638196</v>
      </c>
      <c r="K36" s="56"/>
      <c r="L36" s="56"/>
      <c r="M36" s="56"/>
      <c r="N36" s="56">
        <v>43.13</v>
      </c>
      <c r="O36" s="56">
        <v>0.35</v>
      </c>
      <c r="P36" s="56">
        <v>0.23</v>
      </c>
      <c r="Q36" s="56">
        <v>27.88</v>
      </c>
      <c r="R36" s="56">
        <v>10.95</v>
      </c>
      <c r="S36" s="56">
        <v>0.21</v>
      </c>
      <c r="T36" s="56">
        <v>6.07</v>
      </c>
      <c r="U36" s="56">
        <v>1.1200000000000001</v>
      </c>
      <c r="V36" s="56">
        <v>6.47</v>
      </c>
      <c r="W36" s="56">
        <v>0.41</v>
      </c>
      <c r="X36" s="56">
        <v>0.65</v>
      </c>
      <c r="Y36" s="56">
        <v>2.5299999999999998</v>
      </c>
      <c r="Z36" s="56">
        <f t="shared" si="0"/>
        <v>71.010000000000005</v>
      </c>
      <c r="AA36" s="56">
        <f t="shared" si="1"/>
        <v>11.74</v>
      </c>
      <c r="AB36" s="56">
        <f t="shared" si="2"/>
        <v>17.25</v>
      </c>
      <c r="AC36" s="56">
        <f t="shared" si="3"/>
        <v>13.66</v>
      </c>
      <c r="AD36" s="56">
        <f t="shared" si="4"/>
        <v>3.59</v>
      </c>
      <c r="AE36" s="56">
        <f t="shared" si="5"/>
        <v>3.805013927576602</v>
      </c>
      <c r="AF36" s="56">
        <f t="shared" si="6"/>
        <v>6.0485519591141399</v>
      </c>
      <c r="AG36" s="56">
        <f t="shared" si="7"/>
        <v>70.349999999999994</v>
      </c>
      <c r="AH36" s="120">
        <f t="shared" si="8"/>
        <v>57.183499999999995</v>
      </c>
    </row>
    <row r="37" spans="1:34">
      <c r="A37" s="135"/>
      <c r="B37" s="95">
        <v>4</v>
      </c>
      <c r="C37" s="103">
        <v>14.090909090909101</v>
      </c>
      <c r="D37" s="103">
        <v>0.90909090909090895</v>
      </c>
      <c r="E37" s="103">
        <v>13.181818181818199</v>
      </c>
      <c r="F37" s="103">
        <v>8.8636363636363598</v>
      </c>
      <c r="G37" s="103">
        <v>35.909090909090899</v>
      </c>
      <c r="H37" s="103">
        <v>2.7272727272727302</v>
      </c>
      <c r="I37" s="103">
        <v>18.409090909090899</v>
      </c>
      <c r="J37" s="103">
        <v>5.9090909090909101</v>
      </c>
      <c r="K37" s="56"/>
      <c r="L37" s="56"/>
      <c r="M37" s="56"/>
      <c r="N37" s="56">
        <v>43.13</v>
      </c>
      <c r="O37" s="56">
        <v>0.35</v>
      </c>
      <c r="P37" s="56">
        <v>0.23</v>
      </c>
      <c r="Q37" s="56">
        <v>27.88</v>
      </c>
      <c r="R37" s="56">
        <v>10.95</v>
      </c>
      <c r="S37" s="56">
        <v>0.21</v>
      </c>
      <c r="T37" s="56">
        <v>6.07</v>
      </c>
      <c r="U37" s="56">
        <v>1.1200000000000001</v>
      </c>
      <c r="V37" s="56">
        <v>6.47</v>
      </c>
      <c r="W37" s="56">
        <v>0.41</v>
      </c>
      <c r="X37" s="56">
        <v>0.65</v>
      </c>
      <c r="Y37" s="56">
        <v>2.5299999999999998</v>
      </c>
      <c r="Z37" s="56">
        <f t="shared" si="0"/>
        <v>71.010000000000005</v>
      </c>
      <c r="AA37" s="56">
        <f t="shared" si="1"/>
        <v>11.74</v>
      </c>
      <c r="AB37" s="56">
        <f t="shared" si="2"/>
        <v>17.25</v>
      </c>
      <c r="AC37" s="56">
        <f t="shared" si="3"/>
        <v>13.66</v>
      </c>
      <c r="AD37" s="56">
        <f t="shared" si="4"/>
        <v>3.59</v>
      </c>
      <c r="AE37" s="56">
        <f t="shared" si="5"/>
        <v>3.805013927576602</v>
      </c>
      <c r="AF37" s="56">
        <f t="shared" si="6"/>
        <v>6.0485519591141399</v>
      </c>
      <c r="AG37" s="56">
        <f t="shared" si="7"/>
        <v>70.349999999999994</v>
      </c>
      <c r="AH37" s="120">
        <f t="shared" si="8"/>
        <v>57.183499999999995</v>
      </c>
    </row>
    <row r="38" spans="1:34">
      <c r="A38" s="135"/>
      <c r="B38" s="95">
        <v>5</v>
      </c>
      <c r="C38" s="103">
        <v>12.584269662921299</v>
      </c>
      <c r="D38" s="103">
        <v>2.9213483146067398</v>
      </c>
      <c r="E38" s="103">
        <v>17.303370786516901</v>
      </c>
      <c r="F38" s="103">
        <v>9.8876404494381998</v>
      </c>
      <c r="G38" s="103">
        <v>31.460674157303401</v>
      </c>
      <c r="H38" s="103">
        <v>4.9438202247190999</v>
      </c>
      <c r="I38" s="103">
        <v>17.528089887640402</v>
      </c>
      <c r="J38" s="103">
        <v>3.3707865168539302</v>
      </c>
      <c r="K38" s="56"/>
      <c r="L38" s="56"/>
      <c r="M38" s="56"/>
      <c r="N38" s="56">
        <v>43.13</v>
      </c>
      <c r="O38" s="56">
        <v>0.35</v>
      </c>
      <c r="P38" s="56">
        <v>0.23</v>
      </c>
      <c r="Q38" s="56">
        <v>27.88</v>
      </c>
      <c r="R38" s="56">
        <v>10.95</v>
      </c>
      <c r="S38" s="56">
        <v>0.21</v>
      </c>
      <c r="T38" s="56">
        <v>6.07</v>
      </c>
      <c r="U38" s="56">
        <v>1.1200000000000001</v>
      </c>
      <c r="V38" s="56">
        <v>6.47</v>
      </c>
      <c r="W38" s="56">
        <v>0.41</v>
      </c>
      <c r="X38" s="56">
        <v>0.65</v>
      </c>
      <c r="Y38" s="56">
        <v>2.5299999999999998</v>
      </c>
      <c r="Z38" s="56">
        <f t="shared" si="0"/>
        <v>71.010000000000005</v>
      </c>
      <c r="AA38" s="56">
        <f t="shared" si="1"/>
        <v>11.74</v>
      </c>
      <c r="AB38" s="56">
        <f t="shared" si="2"/>
        <v>17.25</v>
      </c>
      <c r="AC38" s="56">
        <f t="shared" si="3"/>
        <v>13.66</v>
      </c>
      <c r="AD38" s="56">
        <f t="shared" si="4"/>
        <v>3.59</v>
      </c>
      <c r="AE38" s="56">
        <f t="shared" si="5"/>
        <v>3.805013927576602</v>
      </c>
      <c r="AF38" s="56">
        <f t="shared" si="6"/>
        <v>6.0485519591141399</v>
      </c>
      <c r="AG38" s="56">
        <f t="shared" si="7"/>
        <v>70.349999999999994</v>
      </c>
      <c r="AH38" s="120">
        <f t="shared" si="8"/>
        <v>57.183499999999995</v>
      </c>
    </row>
    <row r="39" spans="1:34">
      <c r="A39" s="135"/>
      <c r="B39" s="95">
        <v>6</v>
      </c>
      <c r="C39" s="103">
        <v>19.634703196347001</v>
      </c>
      <c r="D39" s="103">
        <v>2.7397260273972601</v>
      </c>
      <c r="E39" s="103">
        <v>12.5570776255708</v>
      </c>
      <c r="F39" s="103">
        <v>14.611872146118699</v>
      </c>
      <c r="G39" s="103">
        <v>28.082191780821901</v>
      </c>
      <c r="H39" s="103">
        <v>5.2511415525114202</v>
      </c>
      <c r="I39" s="103">
        <v>14.3835616438356</v>
      </c>
      <c r="J39" s="103">
        <v>2.7397260273972601</v>
      </c>
      <c r="K39" s="56"/>
      <c r="L39" s="56"/>
      <c r="M39" s="56"/>
      <c r="N39" s="56">
        <v>43.13</v>
      </c>
      <c r="O39" s="56">
        <v>0.35</v>
      </c>
      <c r="P39" s="56">
        <v>0.23</v>
      </c>
      <c r="Q39" s="56">
        <v>27.88</v>
      </c>
      <c r="R39" s="56">
        <v>10.95</v>
      </c>
      <c r="S39" s="56">
        <v>0.21</v>
      </c>
      <c r="T39" s="56">
        <v>6.07</v>
      </c>
      <c r="U39" s="56">
        <v>1.1200000000000001</v>
      </c>
      <c r="V39" s="56">
        <v>6.47</v>
      </c>
      <c r="W39" s="56">
        <v>0.41</v>
      </c>
      <c r="X39" s="56">
        <v>0.65</v>
      </c>
      <c r="Y39" s="56">
        <v>2.5299999999999998</v>
      </c>
      <c r="Z39" s="56">
        <f t="shared" si="0"/>
        <v>71.010000000000005</v>
      </c>
      <c r="AA39" s="56">
        <f t="shared" si="1"/>
        <v>11.74</v>
      </c>
      <c r="AB39" s="56">
        <f t="shared" si="2"/>
        <v>17.25</v>
      </c>
      <c r="AC39" s="56">
        <f t="shared" si="3"/>
        <v>13.66</v>
      </c>
      <c r="AD39" s="56">
        <f t="shared" si="4"/>
        <v>3.59</v>
      </c>
      <c r="AE39" s="56">
        <f t="shared" si="5"/>
        <v>3.805013927576602</v>
      </c>
      <c r="AF39" s="56">
        <f t="shared" si="6"/>
        <v>6.0485519591141399</v>
      </c>
      <c r="AG39" s="56">
        <f t="shared" si="7"/>
        <v>70.349999999999994</v>
      </c>
      <c r="AH39" s="120">
        <f t="shared" si="8"/>
        <v>57.183499999999995</v>
      </c>
    </row>
    <row r="40" spans="1:34">
      <c r="A40" s="135"/>
      <c r="B40" s="95">
        <v>7</v>
      </c>
      <c r="C40" s="103">
        <v>15.9722222222222</v>
      </c>
      <c r="D40" s="103">
        <v>14.5833333333333</v>
      </c>
      <c r="E40" s="103">
        <v>9.0277777777777803</v>
      </c>
      <c r="F40" s="103">
        <v>9.9537037037037006</v>
      </c>
      <c r="G40" s="103">
        <v>23.148148148148099</v>
      </c>
      <c r="H40" s="103">
        <v>4.6296296296296298</v>
      </c>
      <c r="I40" s="103">
        <v>16.435185185185201</v>
      </c>
      <c r="J40" s="103">
        <v>6.25</v>
      </c>
      <c r="K40" s="56"/>
      <c r="L40" s="56"/>
      <c r="M40" s="56"/>
      <c r="N40" s="56">
        <v>43.13</v>
      </c>
      <c r="O40" s="56">
        <v>0.35</v>
      </c>
      <c r="P40" s="56">
        <v>0.23</v>
      </c>
      <c r="Q40" s="56">
        <v>27.88</v>
      </c>
      <c r="R40" s="56">
        <v>10.95</v>
      </c>
      <c r="S40" s="56">
        <v>0.21</v>
      </c>
      <c r="T40" s="56">
        <v>6.07</v>
      </c>
      <c r="U40" s="56">
        <v>1.1200000000000001</v>
      </c>
      <c r="V40" s="56">
        <v>6.47</v>
      </c>
      <c r="W40" s="56">
        <v>0.41</v>
      </c>
      <c r="X40" s="56">
        <v>0.65</v>
      </c>
      <c r="Y40" s="56">
        <v>2.5299999999999998</v>
      </c>
      <c r="Z40" s="56">
        <f t="shared" si="0"/>
        <v>71.010000000000005</v>
      </c>
      <c r="AA40" s="56">
        <f t="shared" si="1"/>
        <v>11.74</v>
      </c>
      <c r="AB40" s="56">
        <f t="shared" si="2"/>
        <v>17.25</v>
      </c>
      <c r="AC40" s="56">
        <f t="shared" si="3"/>
        <v>13.66</v>
      </c>
      <c r="AD40" s="56">
        <f t="shared" si="4"/>
        <v>3.59</v>
      </c>
      <c r="AE40" s="56">
        <f t="shared" si="5"/>
        <v>3.805013927576602</v>
      </c>
      <c r="AF40" s="56">
        <f t="shared" si="6"/>
        <v>6.0485519591141399</v>
      </c>
      <c r="AG40" s="56">
        <f t="shared" si="7"/>
        <v>70.349999999999994</v>
      </c>
      <c r="AH40" s="120">
        <f t="shared" si="8"/>
        <v>57.183499999999995</v>
      </c>
    </row>
    <row r="41" spans="1:34">
      <c r="A41" s="135"/>
      <c r="B41" s="95">
        <v>8</v>
      </c>
      <c r="C41" s="103">
        <v>18.546365914787</v>
      </c>
      <c r="D41" s="103">
        <v>13.533834586466201</v>
      </c>
      <c r="E41" s="103">
        <v>11.7794486215539</v>
      </c>
      <c r="F41" s="103">
        <v>12.030075187969899</v>
      </c>
      <c r="G41" s="103">
        <v>20.0501253132832</v>
      </c>
      <c r="H41" s="103">
        <v>5.0125313283208</v>
      </c>
      <c r="I41" s="103">
        <v>11.278195488721799</v>
      </c>
      <c r="J41" s="103">
        <v>7.7694235588972402</v>
      </c>
      <c r="K41" s="56"/>
      <c r="L41" s="56"/>
      <c r="M41" s="56"/>
      <c r="N41" s="56">
        <v>43.13</v>
      </c>
      <c r="O41" s="56">
        <v>0.35</v>
      </c>
      <c r="P41" s="56">
        <v>0.23</v>
      </c>
      <c r="Q41" s="56">
        <v>27.88</v>
      </c>
      <c r="R41" s="56">
        <v>10.95</v>
      </c>
      <c r="S41" s="56">
        <v>0.21</v>
      </c>
      <c r="T41" s="56">
        <v>6.07</v>
      </c>
      <c r="U41" s="56">
        <v>1.1200000000000001</v>
      </c>
      <c r="V41" s="56">
        <v>6.47</v>
      </c>
      <c r="W41" s="56">
        <v>0.41</v>
      </c>
      <c r="X41" s="56">
        <v>0.65</v>
      </c>
      <c r="Y41" s="56">
        <v>2.5299999999999998</v>
      </c>
      <c r="Z41" s="56">
        <f t="shared" si="0"/>
        <v>71.010000000000005</v>
      </c>
      <c r="AA41" s="56">
        <f t="shared" si="1"/>
        <v>11.74</v>
      </c>
      <c r="AB41" s="56">
        <f t="shared" si="2"/>
        <v>17.25</v>
      </c>
      <c r="AC41" s="56">
        <f t="shared" si="3"/>
        <v>13.66</v>
      </c>
      <c r="AD41" s="56">
        <f t="shared" si="4"/>
        <v>3.59</v>
      </c>
      <c r="AE41" s="56">
        <f t="shared" si="5"/>
        <v>3.805013927576602</v>
      </c>
      <c r="AF41" s="56">
        <f t="shared" si="6"/>
        <v>6.0485519591141399</v>
      </c>
      <c r="AG41" s="56">
        <f t="shared" si="7"/>
        <v>55.17</v>
      </c>
      <c r="AH41" s="120">
        <f t="shared" si="8"/>
        <v>57.183499999999995</v>
      </c>
    </row>
    <row r="42" spans="1:34" ht="14" thickBot="1">
      <c r="A42" s="136"/>
      <c r="B42" s="96">
        <v>9</v>
      </c>
      <c r="C42" s="105">
        <v>15.6962025316456</v>
      </c>
      <c r="D42" s="105">
        <v>14.9367088607595</v>
      </c>
      <c r="E42" s="105">
        <v>10.379746835442999</v>
      </c>
      <c r="F42" s="105">
        <v>11.1392405063291</v>
      </c>
      <c r="G42" s="105">
        <v>22.531645569620299</v>
      </c>
      <c r="H42" s="105">
        <v>5.8227848101265796</v>
      </c>
      <c r="I42" s="105">
        <v>13.670886075949401</v>
      </c>
      <c r="J42" s="105">
        <v>5.8227848101265796</v>
      </c>
      <c r="K42" s="97"/>
      <c r="L42" s="97"/>
      <c r="M42" s="97"/>
      <c r="N42" s="97">
        <v>43.13</v>
      </c>
      <c r="O42" s="97">
        <v>0.35</v>
      </c>
      <c r="P42" s="97">
        <v>0.23</v>
      </c>
      <c r="Q42" s="97">
        <v>27.88</v>
      </c>
      <c r="R42" s="97">
        <v>10.95</v>
      </c>
      <c r="S42" s="97">
        <v>0.21</v>
      </c>
      <c r="T42" s="97">
        <v>6.07</v>
      </c>
      <c r="U42" s="97">
        <v>1.1200000000000001</v>
      </c>
      <c r="V42" s="97">
        <v>6.47</v>
      </c>
      <c r="W42" s="97">
        <v>0.41</v>
      </c>
      <c r="X42" s="97">
        <v>0.65</v>
      </c>
      <c r="Y42" s="97">
        <v>2.5299999999999998</v>
      </c>
      <c r="Z42" s="97">
        <f t="shared" si="0"/>
        <v>71.010000000000005</v>
      </c>
      <c r="AA42" s="97">
        <f t="shared" si="1"/>
        <v>11.74</v>
      </c>
      <c r="AB42" s="97">
        <f t="shared" si="2"/>
        <v>17.25</v>
      </c>
      <c r="AC42" s="97">
        <f t="shared" si="3"/>
        <v>13.66</v>
      </c>
      <c r="AD42" s="97">
        <f t="shared" si="4"/>
        <v>3.59</v>
      </c>
      <c r="AE42" s="97">
        <f t="shared" si="5"/>
        <v>3.805013927576602</v>
      </c>
      <c r="AF42" s="97">
        <f t="shared" si="6"/>
        <v>6.0485519591141399</v>
      </c>
      <c r="AG42" s="97">
        <f t="shared" si="7"/>
        <v>72.39</v>
      </c>
      <c r="AH42" s="121">
        <f t="shared" si="8"/>
        <v>57.183499999999995</v>
      </c>
    </row>
    <row r="43" spans="1:34" ht="14" thickBot="1">
      <c r="C43" s="103"/>
      <c r="D43" s="103"/>
      <c r="E43" s="103"/>
      <c r="F43" s="103"/>
      <c r="G43" s="103"/>
      <c r="H43" s="103"/>
      <c r="I43" s="103"/>
      <c r="J43" s="103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1:34">
      <c r="A44" s="134">
        <v>5</v>
      </c>
      <c r="B44" s="102">
        <v>1</v>
      </c>
      <c r="C44" s="100">
        <v>12.7962085308057</v>
      </c>
      <c r="D44" s="100">
        <v>0.23696682464454999</v>
      </c>
      <c r="E44" s="100">
        <v>13.744075829383901</v>
      </c>
      <c r="F44" s="100">
        <v>14.6919431279621</v>
      </c>
      <c r="G44" s="100">
        <v>30.5687203791469</v>
      </c>
      <c r="H44" s="100">
        <v>5.4502369668246402</v>
      </c>
      <c r="I44" s="100">
        <v>13.9810426540284</v>
      </c>
      <c r="J44" s="100">
        <v>8.5308056872037898</v>
      </c>
      <c r="K44" s="104"/>
      <c r="L44" s="104"/>
      <c r="M44" s="104"/>
      <c r="N44" s="104">
        <v>40.21</v>
      </c>
      <c r="O44" s="104">
        <v>0.38</v>
      </c>
      <c r="P44" s="104">
        <v>0.47</v>
      </c>
      <c r="Q44" s="104">
        <v>27.6</v>
      </c>
      <c r="R44" s="104">
        <v>11.85</v>
      </c>
      <c r="S44" s="104">
        <v>0.25</v>
      </c>
      <c r="T44" s="104">
        <v>7.02</v>
      </c>
      <c r="U44" s="104">
        <v>1.54</v>
      </c>
      <c r="V44" s="104">
        <v>6.87</v>
      </c>
      <c r="W44" s="104">
        <v>0.37</v>
      </c>
      <c r="X44" s="104">
        <v>0.56999999999999995</v>
      </c>
      <c r="Y44" s="104">
        <v>2.87</v>
      </c>
      <c r="Z44" s="104">
        <f t="shared" ref="Z44:Z52" si="9">N44+Q44</f>
        <v>67.81</v>
      </c>
      <c r="AA44" s="104">
        <f t="shared" ref="AA44:AA52" si="10">O44+P44+R44+S44</f>
        <v>12.95</v>
      </c>
      <c r="AB44" s="104">
        <f t="shared" ref="AB44:AB52" si="11">T44+U44+V44+W44+X44+Y44</f>
        <v>19.239999999999998</v>
      </c>
      <c r="AC44" s="104">
        <f t="shared" ref="AC44:AC52" si="12">T44+U44+V44</f>
        <v>15.43</v>
      </c>
      <c r="AD44" s="104">
        <f t="shared" ref="AD44:AD52" si="13">W44+X44+Y44</f>
        <v>3.81</v>
      </c>
      <c r="AE44" s="104">
        <f t="shared" ref="AE44:AE52" si="14">AC44/AD44</f>
        <v>4.0498687664041997</v>
      </c>
      <c r="AF44" s="104">
        <f t="shared" ref="AF44:AF52" si="15">Z44/AA44</f>
        <v>5.2362934362934368</v>
      </c>
      <c r="AG44" s="104">
        <f t="shared" ref="AG44:AG52" si="16">(AA44*1)+(T44*2)+(U44*3)+(V44*4)+(W44*5)+(Y46*6)</f>
        <v>78.16</v>
      </c>
      <c r="AH44" s="119">
        <f t="shared" ref="AH44:AH52" si="17">(AA44*0.025)+(T44*1)+(U44*2)+  (V44*4)+(W44*6)+(Y44*8)</f>
        <v>63.083750000000002</v>
      </c>
    </row>
    <row r="45" spans="1:34">
      <c r="A45" s="135"/>
      <c r="B45" s="95">
        <v>2</v>
      </c>
      <c r="C45" s="103">
        <v>15.2061855670103</v>
      </c>
      <c r="D45" s="103">
        <v>6.1855670103092804</v>
      </c>
      <c r="E45" s="103">
        <v>12.3711340206186</v>
      </c>
      <c r="F45" s="103">
        <v>12.6288659793814</v>
      </c>
      <c r="G45" s="103">
        <v>27.319587628866</v>
      </c>
      <c r="H45" s="103">
        <v>6.1855670103092804</v>
      </c>
      <c r="I45" s="103">
        <v>11.340206185567</v>
      </c>
      <c r="J45" s="103">
        <v>8.7628865979381398</v>
      </c>
      <c r="K45" s="56"/>
      <c r="L45" s="56"/>
      <c r="M45" s="56"/>
      <c r="N45" s="56">
        <v>40.21</v>
      </c>
      <c r="O45" s="56">
        <v>0.38</v>
      </c>
      <c r="P45" s="56">
        <v>0.47</v>
      </c>
      <c r="Q45" s="56">
        <v>27.6</v>
      </c>
      <c r="R45" s="56">
        <v>11.85</v>
      </c>
      <c r="S45" s="56">
        <v>0.25</v>
      </c>
      <c r="T45" s="56">
        <v>7.02</v>
      </c>
      <c r="U45" s="56">
        <v>1.54</v>
      </c>
      <c r="V45" s="56">
        <v>6.87</v>
      </c>
      <c r="W45" s="56">
        <v>0.37</v>
      </c>
      <c r="X45" s="56">
        <v>0.56999999999999995</v>
      </c>
      <c r="Y45" s="56">
        <v>2.87</v>
      </c>
      <c r="Z45" s="56">
        <f t="shared" si="9"/>
        <v>67.81</v>
      </c>
      <c r="AA45" s="56">
        <f t="shared" si="10"/>
        <v>12.95</v>
      </c>
      <c r="AB45" s="56">
        <f t="shared" si="11"/>
        <v>19.239999999999998</v>
      </c>
      <c r="AC45" s="56">
        <f t="shared" si="12"/>
        <v>15.43</v>
      </c>
      <c r="AD45" s="56">
        <f t="shared" si="13"/>
        <v>3.81</v>
      </c>
      <c r="AE45" s="56">
        <f t="shared" si="14"/>
        <v>4.0498687664041997</v>
      </c>
      <c r="AF45" s="56">
        <f t="shared" si="15"/>
        <v>5.2362934362934368</v>
      </c>
      <c r="AG45" s="56">
        <f t="shared" si="16"/>
        <v>78.16</v>
      </c>
      <c r="AH45" s="120">
        <f t="shared" si="17"/>
        <v>63.083750000000002</v>
      </c>
    </row>
    <row r="46" spans="1:34">
      <c r="A46" s="135"/>
      <c r="B46" s="95">
        <v>3</v>
      </c>
      <c r="C46" s="103">
        <v>15.1241534988713</v>
      </c>
      <c r="D46" s="103">
        <v>2.9345372460496599</v>
      </c>
      <c r="E46" s="103">
        <v>14.4469525959368</v>
      </c>
      <c r="F46" s="103">
        <v>13.5440180586907</v>
      </c>
      <c r="G46" s="103">
        <v>27.539503386004501</v>
      </c>
      <c r="H46" s="103">
        <v>4.7404063205417604</v>
      </c>
      <c r="I46" s="103">
        <v>12.641083521444701</v>
      </c>
      <c r="J46" s="103">
        <v>9.0293453724605008</v>
      </c>
      <c r="K46" s="56"/>
      <c r="L46" s="56"/>
      <c r="M46" s="56"/>
      <c r="N46" s="56">
        <v>40.21</v>
      </c>
      <c r="O46" s="56">
        <v>0.38</v>
      </c>
      <c r="P46" s="56">
        <v>0.47</v>
      </c>
      <c r="Q46" s="56">
        <v>27.6</v>
      </c>
      <c r="R46" s="56">
        <v>11.85</v>
      </c>
      <c r="S46" s="56">
        <v>0.25</v>
      </c>
      <c r="T46" s="56">
        <v>7.02</v>
      </c>
      <c r="U46" s="56">
        <v>1.54</v>
      </c>
      <c r="V46" s="56">
        <v>6.87</v>
      </c>
      <c r="W46" s="56">
        <v>0.37</v>
      </c>
      <c r="X46" s="56">
        <v>0.56999999999999995</v>
      </c>
      <c r="Y46" s="56">
        <v>2.87</v>
      </c>
      <c r="Z46" s="56">
        <f t="shared" si="9"/>
        <v>67.81</v>
      </c>
      <c r="AA46" s="56">
        <f t="shared" si="10"/>
        <v>12.95</v>
      </c>
      <c r="AB46" s="56">
        <f t="shared" si="11"/>
        <v>19.239999999999998</v>
      </c>
      <c r="AC46" s="56">
        <f t="shared" si="12"/>
        <v>15.43</v>
      </c>
      <c r="AD46" s="56">
        <f t="shared" si="13"/>
        <v>3.81</v>
      </c>
      <c r="AE46" s="56">
        <f t="shared" si="14"/>
        <v>4.0498687664041997</v>
      </c>
      <c r="AF46" s="56">
        <f t="shared" si="15"/>
        <v>5.2362934362934368</v>
      </c>
      <c r="AG46" s="56">
        <f t="shared" si="16"/>
        <v>78.16</v>
      </c>
      <c r="AH46" s="120">
        <f t="shared" si="17"/>
        <v>63.083750000000002</v>
      </c>
    </row>
    <row r="47" spans="1:34">
      <c r="A47" s="135"/>
      <c r="B47" s="95">
        <v>4</v>
      </c>
      <c r="C47" s="103">
        <v>9.8398169336384402</v>
      </c>
      <c r="D47" s="103">
        <v>0.68649885583523995</v>
      </c>
      <c r="E47" s="103">
        <v>14.6453089244851</v>
      </c>
      <c r="F47" s="103">
        <v>13.2723112128146</v>
      </c>
      <c r="G47" s="103">
        <v>27.2311212814645</v>
      </c>
      <c r="H47" s="103">
        <v>3.2036613272311198</v>
      </c>
      <c r="I47" s="103">
        <v>22.425629290617799</v>
      </c>
      <c r="J47" s="103">
        <v>8.6956521739130395</v>
      </c>
      <c r="K47" s="56"/>
      <c r="L47" s="56"/>
      <c r="M47" s="56"/>
      <c r="N47" s="56">
        <v>40.21</v>
      </c>
      <c r="O47" s="56">
        <v>0.38</v>
      </c>
      <c r="P47" s="56">
        <v>0.47</v>
      </c>
      <c r="Q47" s="56">
        <v>27.6</v>
      </c>
      <c r="R47" s="56">
        <v>11.85</v>
      </c>
      <c r="S47" s="56">
        <v>0.25</v>
      </c>
      <c r="T47" s="56">
        <v>7.02</v>
      </c>
      <c r="U47" s="56">
        <v>1.54</v>
      </c>
      <c r="V47" s="56">
        <v>6.87</v>
      </c>
      <c r="W47" s="56">
        <v>0.37</v>
      </c>
      <c r="X47" s="56">
        <v>0.56999999999999995</v>
      </c>
      <c r="Y47" s="56">
        <v>2.87</v>
      </c>
      <c r="Z47" s="56">
        <f t="shared" si="9"/>
        <v>67.81</v>
      </c>
      <c r="AA47" s="56">
        <f t="shared" si="10"/>
        <v>12.95</v>
      </c>
      <c r="AB47" s="56">
        <f t="shared" si="11"/>
        <v>19.239999999999998</v>
      </c>
      <c r="AC47" s="56">
        <f t="shared" si="12"/>
        <v>15.43</v>
      </c>
      <c r="AD47" s="56">
        <f t="shared" si="13"/>
        <v>3.81</v>
      </c>
      <c r="AE47" s="56">
        <f t="shared" si="14"/>
        <v>4.0498687664041997</v>
      </c>
      <c r="AF47" s="56">
        <f t="shared" si="15"/>
        <v>5.2362934362934368</v>
      </c>
      <c r="AG47" s="56">
        <f t="shared" si="16"/>
        <v>78.16</v>
      </c>
      <c r="AH47" s="120">
        <f t="shared" si="17"/>
        <v>63.083750000000002</v>
      </c>
    </row>
    <row r="48" spans="1:34">
      <c r="A48" s="135"/>
      <c r="B48" s="95">
        <v>5</v>
      </c>
      <c r="C48" s="103">
        <v>15.2882205513784</v>
      </c>
      <c r="D48" s="103">
        <v>2.5062656641604</v>
      </c>
      <c r="E48" s="103">
        <v>10.526315789473699</v>
      </c>
      <c r="F48" s="103">
        <v>11.7794486215539</v>
      </c>
      <c r="G48" s="103">
        <v>31.328320802004999</v>
      </c>
      <c r="H48" s="103">
        <v>4.5112781954887202</v>
      </c>
      <c r="I48" s="103">
        <v>17.0426065162907</v>
      </c>
      <c r="J48" s="103">
        <v>7.0175438596491198</v>
      </c>
      <c r="K48" s="56"/>
      <c r="L48" s="56"/>
      <c r="M48" s="56"/>
      <c r="N48" s="56">
        <v>40.21</v>
      </c>
      <c r="O48" s="56">
        <v>0.38</v>
      </c>
      <c r="P48" s="56">
        <v>0.47</v>
      </c>
      <c r="Q48" s="56">
        <v>27.6</v>
      </c>
      <c r="R48" s="56">
        <v>11.85</v>
      </c>
      <c r="S48" s="56">
        <v>0.25</v>
      </c>
      <c r="T48" s="56">
        <v>7.02</v>
      </c>
      <c r="U48" s="56">
        <v>1.54</v>
      </c>
      <c r="V48" s="56">
        <v>6.87</v>
      </c>
      <c r="W48" s="56">
        <v>0.37</v>
      </c>
      <c r="X48" s="56">
        <v>0.56999999999999995</v>
      </c>
      <c r="Y48" s="56">
        <v>2.87</v>
      </c>
      <c r="Z48" s="56">
        <f t="shared" si="9"/>
        <v>67.81</v>
      </c>
      <c r="AA48" s="56">
        <f t="shared" si="10"/>
        <v>12.95</v>
      </c>
      <c r="AB48" s="56">
        <f t="shared" si="11"/>
        <v>19.239999999999998</v>
      </c>
      <c r="AC48" s="56">
        <f t="shared" si="12"/>
        <v>15.43</v>
      </c>
      <c r="AD48" s="56">
        <f t="shared" si="13"/>
        <v>3.81</v>
      </c>
      <c r="AE48" s="56">
        <f t="shared" si="14"/>
        <v>4.0498687664041997</v>
      </c>
      <c r="AF48" s="56">
        <f t="shared" si="15"/>
        <v>5.2362934362934368</v>
      </c>
      <c r="AG48" s="56">
        <f t="shared" si="16"/>
        <v>78.16</v>
      </c>
      <c r="AH48" s="120">
        <f t="shared" si="17"/>
        <v>63.083750000000002</v>
      </c>
    </row>
    <row r="49" spans="1:34">
      <c r="A49" s="135"/>
      <c r="B49" s="95">
        <v>6</v>
      </c>
      <c r="C49" s="103">
        <v>16.4456233421751</v>
      </c>
      <c r="D49" s="103">
        <v>3.7135278514588901</v>
      </c>
      <c r="E49" s="103">
        <v>13.262599469495999</v>
      </c>
      <c r="F49" s="103">
        <v>10.610079575596799</v>
      </c>
      <c r="G49" s="103">
        <v>27.320954907161799</v>
      </c>
      <c r="H49" s="103">
        <v>3.1830238726790401</v>
      </c>
      <c r="I49" s="103">
        <v>22.5464190981432</v>
      </c>
      <c r="J49" s="103">
        <v>2.9177718832891202</v>
      </c>
      <c r="K49" s="56"/>
      <c r="L49" s="56"/>
      <c r="M49" s="56"/>
      <c r="N49" s="56">
        <v>40.21</v>
      </c>
      <c r="O49" s="56">
        <v>0.38</v>
      </c>
      <c r="P49" s="56">
        <v>0.47</v>
      </c>
      <c r="Q49" s="56">
        <v>27.6</v>
      </c>
      <c r="R49" s="56">
        <v>11.85</v>
      </c>
      <c r="S49" s="56">
        <v>0.25</v>
      </c>
      <c r="T49" s="56">
        <v>7.02</v>
      </c>
      <c r="U49" s="56">
        <v>1.54</v>
      </c>
      <c r="V49" s="56">
        <v>6.87</v>
      </c>
      <c r="W49" s="56">
        <v>0.37</v>
      </c>
      <c r="X49" s="56">
        <v>0.56999999999999995</v>
      </c>
      <c r="Y49" s="56">
        <v>2.87</v>
      </c>
      <c r="Z49" s="56">
        <f t="shared" si="9"/>
        <v>67.81</v>
      </c>
      <c r="AA49" s="56">
        <f t="shared" si="10"/>
        <v>12.95</v>
      </c>
      <c r="AB49" s="56">
        <f t="shared" si="11"/>
        <v>19.239999999999998</v>
      </c>
      <c r="AC49" s="56">
        <f t="shared" si="12"/>
        <v>15.43</v>
      </c>
      <c r="AD49" s="56">
        <f t="shared" si="13"/>
        <v>3.81</v>
      </c>
      <c r="AE49" s="56">
        <f t="shared" si="14"/>
        <v>4.0498687664041997</v>
      </c>
      <c r="AF49" s="56">
        <f t="shared" si="15"/>
        <v>5.2362934362934368</v>
      </c>
      <c r="AG49" s="56">
        <f t="shared" si="16"/>
        <v>78.16</v>
      </c>
      <c r="AH49" s="120">
        <f t="shared" si="17"/>
        <v>63.083750000000002</v>
      </c>
    </row>
    <row r="50" spans="1:34">
      <c r="A50" s="135"/>
      <c r="B50" s="95">
        <v>7</v>
      </c>
      <c r="C50" s="103">
        <v>16.981132075471699</v>
      </c>
      <c r="D50" s="103">
        <v>6.6037735849056602</v>
      </c>
      <c r="E50" s="103">
        <v>13.679245283018901</v>
      </c>
      <c r="F50" s="103">
        <v>10.377358490565999</v>
      </c>
      <c r="G50" s="103">
        <v>26.650943396226399</v>
      </c>
      <c r="H50" s="103">
        <v>3.5377358490566002</v>
      </c>
      <c r="I50" s="103">
        <v>14.8584905660377</v>
      </c>
      <c r="J50" s="103">
        <v>7.3113207547169798</v>
      </c>
      <c r="K50" s="56"/>
      <c r="L50" s="56"/>
      <c r="M50" s="56"/>
      <c r="N50" s="56">
        <v>40.21</v>
      </c>
      <c r="O50" s="56">
        <v>0.38</v>
      </c>
      <c r="P50" s="56">
        <v>0.47</v>
      </c>
      <c r="Q50" s="56">
        <v>27.6</v>
      </c>
      <c r="R50" s="56">
        <v>11.85</v>
      </c>
      <c r="S50" s="56">
        <v>0.25</v>
      </c>
      <c r="T50" s="56">
        <v>7.02</v>
      </c>
      <c r="U50" s="56">
        <v>1.54</v>
      </c>
      <c r="V50" s="56">
        <v>6.87</v>
      </c>
      <c r="W50" s="56">
        <v>0.37</v>
      </c>
      <c r="X50" s="56">
        <v>0.56999999999999995</v>
      </c>
      <c r="Y50" s="56">
        <v>2.87</v>
      </c>
      <c r="Z50" s="56">
        <f t="shared" si="9"/>
        <v>67.81</v>
      </c>
      <c r="AA50" s="56">
        <f t="shared" si="10"/>
        <v>12.95</v>
      </c>
      <c r="AB50" s="56">
        <f t="shared" si="11"/>
        <v>19.239999999999998</v>
      </c>
      <c r="AC50" s="56">
        <f t="shared" si="12"/>
        <v>15.43</v>
      </c>
      <c r="AD50" s="56">
        <f t="shared" si="13"/>
        <v>3.81</v>
      </c>
      <c r="AE50" s="56">
        <f t="shared" si="14"/>
        <v>4.0498687664041997</v>
      </c>
      <c r="AF50" s="56">
        <f t="shared" si="15"/>
        <v>5.2362934362934368</v>
      </c>
      <c r="AG50" s="56">
        <f t="shared" si="16"/>
        <v>78.16</v>
      </c>
      <c r="AH50" s="120">
        <f t="shared" si="17"/>
        <v>63.083750000000002</v>
      </c>
    </row>
    <row r="51" spans="1:34">
      <c r="A51" s="135"/>
      <c r="B51" s="95">
        <v>8</v>
      </c>
      <c r="C51" s="103">
        <v>20.652173913043502</v>
      </c>
      <c r="D51" s="103">
        <v>5.4347826086956497</v>
      </c>
      <c r="E51" s="103">
        <v>14.130434782608701</v>
      </c>
      <c r="F51" s="103">
        <v>12.228260869565201</v>
      </c>
      <c r="G51" s="103">
        <v>25.271739130434799</v>
      </c>
      <c r="H51" s="103">
        <v>4.6195652173913002</v>
      </c>
      <c r="I51" s="103">
        <v>13.586956521739101</v>
      </c>
      <c r="J51" s="103">
        <v>4.0760869565217401</v>
      </c>
      <c r="K51" s="56"/>
      <c r="L51" s="56"/>
      <c r="M51" s="56"/>
      <c r="N51" s="56">
        <v>40.21</v>
      </c>
      <c r="O51" s="56">
        <v>0.38</v>
      </c>
      <c r="P51" s="56">
        <v>0.47</v>
      </c>
      <c r="Q51" s="56">
        <v>27.6</v>
      </c>
      <c r="R51" s="56">
        <v>11.85</v>
      </c>
      <c r="S51" s="56">
        <v>0.25</v>
      </c>
      <c r="T51" s="56">
        <v>7.02</v>
      </c>
      <c r="U51" s="56">
        <v>1.54</v>
      </c>
      <c r="V51" s="56">
        <v>6.87</v>
      </c>
      <c r="W51" s="56">
        <v>0.37</v>
      </c>
      <c r="X51" s="56">
        <v>0.56999999999999995</v>
      </c>
      <c r="Y51" s="56">
        <v>2.87</v>
      </c>
      <c r="Z51" s="56">
        <f t="shared" si="9"/>
        <v>67.81</v>
      </c>
      <c r="AA51" s="56">
        <f t="shared" si="10"/>
        <v>12.95</v>
      </c>
      <c r="AB51" s="56">
        <f t="shared" si="11"/>
        <v>19.239999999999998</v>
      </c>
      <c r="AC51" s="56">
        <f t="shared" si="12"/>
        <v>15.43</v>
      </c>
      <c r="AD51" s="56">
        <f t="shared" si="13"/>
        <v>3.81</v>
      </c>
      <c r="AE51" s="56">
        <f t="shared" si="14"/>
        <v>4.0498687664041997</v>
      </c>
      <c r="AF51" s="56">
        <f t="shared" si="15"/>
        <v>5.2362934362934368</v>
      </c>
      <c r="AG51" s="56">
        <f t="shared" si="16"/>
        <v>60.940000000000005</v>
      </c>
      <c r="AH51" s="120">
        <f t="shared" si="17"/>
        <v>63.083750000000002</v>
      </c>
    </row>
    <row r="52" spans="1:34" ht="14" thickBot="1">
      <c r="A52" s="136"/>
      <c r="B52" s="96">
        <v>9</v>
      </c>
      <c r="C52" s="105">
        <v>18.159806295399498</v>
      </c>
      <c r="D52" s="105">
        <v>0.48426150121065398</v>
      </c>
      <c r="E52" s="105">
        <v>10.6537530266344</v>
      </c>
      <c r="F52" s="105">
        <v>19.612590799031501</v>
      </c>
      <c r="G52" s="105">
        <v>25.665859564164599</v>
      </c>
      <c r="H52" s="105">
        <v>5.0847457627118704</v>
      </c>
      <c r="I52" s="105">
        <v>14.769975786924901</v>
      </c>
      <c r="J52" s="105">
        <v>5.5690072639225203</v>
      </c>
      <c r="K52" s="97"/>
      <c r="L52" s="97"/>
      <c r="M52" s="97"/>
      <c r="N52" s="97">
        <v>40.21</v>
      </c>
      <c r="O52" s="97">
        <v>0.38</v>
      </c>
      <c r="P52" s="97">
        <v>0.47</v>
      </c>
      <c r="Q52" s="97">
        <v>27.6</v>
      </c>
      <c r="R52" s="97">
        <v>11.85</v>
      </c>
      <c r="S52" s="97">
        <v>0.25</v>
      </c>
      <c r="T52" s="97">
        <v>7.02</v>
      </c>
      <c r="U52" s="97">
        <v>1.54</v>
      </c>
      <c r="V52" s="97">
        <v>6.87</v>
      </c>
      <c r="W52" s="97">
        <v>0.37</v>
      </c>
      <c r="X52" s="97">
        <v>0.56999999999999995</v>
      </c>
      <c r="Y52" s="97">
        <v>2.87</v>
      </c>
      <c r="Z52" s="97">
        <f t="shared" si="9"/>
        <v>67.81</v>
      </c>
      <c r="AA52" s="97">
        <f t="shared" si="10"/>
        <v>12.95</v>
      </c>
      <c r="AB52" s="97">
        <f t="shared" si="11"/>
        <v>19.239999999999998</v>
      </c>
      <c r="AC52" s="97">
        <f t="shared" si="12"/>
        <v>15.43</v>
      </c>
      <c r="AD52" s="97">
        <f t="shared" si="13"/>
        <v>3.81</v>
      </c>
      <c r="AE52" s="97">
        <f t="shared" si="14"/>
        <v>4.0498687664041997</v>
      </c>
      <c r="AF52" s="97">
        <f t="shared" si="15"/>
        <v>5.2362934362934368</v>
      </c>
      <c r="AG52" s="97">
        <f t="shared" si="16"/>
        <v>79</v>
      </c>
      <c r="AH52" s="121">
        <f t="shared" si="17"/>
        <v>63.083750000000002</v>
      </c>
    </row>
    <row r="53" spans="1:34" ht="14" thickBot="1">
      <c r="C53" s="103"/>
      <c r="D53" s="103"/>
      <c r="E53" s="103"/>
      <c r="F53" s="103"/>
      <c r="G53" s="103"/>
      <c r="H53" s="103"/>
      <c r="I53" s="103"/>
      <c r="J53" s="103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</row>
    <row r="54" spans="1:34">
      <c r="A54" s="134">
        <v>6</v>
      </c>
      <c r="B54" s="102">
        <v>1</v>
      </c>
      <c r="C54" s="100">
        <v>19.4196428571429</v>
      </c>
      <c r="D54" s="100">
        <v>2.6785714285714302</v>
      </c>
      <c r="E54" s="100">
        <v>12.723214285714301</v>
      </c>
      <c r="F54" s="100">
        <v>16.071428571428601</v>
      </c>
      <c r="G54" s="100">
        <v>22.7678571428571</v>
      </c>
      <c r="H54" s="100">
        <v>4.6875</v>
      </c>
      <c r="I54" s="100">
        <v>11.8303571428571</v>
      </c>
      <c r="J54" s="100">
        <v>9.8214285714285694</v>
      </c>
      <c r="K54" s="104"/>
      <c r="L54" s="104"/>
      <c r="M54" s="104"/>
      <c r="N54" s="104">
        <v>41.29</v>
      </c>
      <c r="O54" s="104">
        <v>0.34</v>
      </c>
      <c r="P54" s="104">
        <v>0.37</v>
      </c>
      <c r="Q54" s="104">
        <v>26.61</v>
      </c>
      <c r="R54" s="104">
        <v>9.74</v>
      </c>
      <c r="S54" s="104">
        <v>0.28999999999999998</v>
      </c>
      <c r="T54" s="104">
        <v>7.89</v>
      </c>
      <c r="U54" s="104">
        <v>1.41</v>
      </c>
      <c r="V54" s="104">
        <v>7.75</v>
      </c>
      <c r="W54" s="104">
        <v>0.41</v>
      </c>
      <c r="X54" s="104">
        <v>0.89</v>
      </c>
      <c r="Y54" s="104">
        <v>3.01</v>
      </c>
      <c r="Z54" s="104">
        <f t="shared" ref="Z54:Z62" si="18">N54+Q54</f>
        <v>67.900000000000006</v>
      </c>
      <c r="AA54" s="104">
        <f t="shared" ref="AA54:AA62" si="19">O54+P54+R54+S54</f>
        <v>10.739999999999998</v>
      </c>
      <c r="AB54" s="104">
        <f t="shared" ref="AB54:AB62" si="20">T54+U54+V54+W54+X54+Y54</f>
        <v>21.36</v>
      </c>
      <c r="AC54" s="104">
        <f t="shared" ref="AC54:AC62" si="21">T54+U54+V54</f>
        <v>17.049999999999997</v>
      </c>
      <c r="AD54" s="104">
        <f t="shared" ref="AD54:AD62" si="22">W54+X54+Y54</f>
        <v>4.3099999999999996</v>
      </c>
      <c r="AE54" s="104">
        <f t="shared" ref="AE54:AE62" si="23">AC54/AD54</f>
        <v>3.9559164733178651</v>
      </c>
      <c r="AF54" s="104">
        <f t="shared" ref="AF54:AF62" si="24">Z54/AA54</f>
        <v>6.3221601489757928</v>
      </c>
      <c r="AG54" s="104">
        <f t="shared" ref="AG54:AG62" si="25">(AA54*1)+(T54*2)+(U54*3)+(V54*4)+(W54*5)+(Y56*6)</f>
        <v>81.86</v>
      </c>
      <c r="AH54" s="119">
        <f t="shared" ref="AH54:AH62" si="26">(AA54*0.025)+(T54*1)+(U54*2)+  (V54*4)+(W54*6)+(Y54*8)</f>
        <v>68.518499999999989</v>
      </c>
    </row>
    <row r="55" spans="1:34">
      <c r="A55" s="135"/>
      <c r="B55" s="95">
        <v>2</v>
      </c>
      <c r="C55" s="103">
        <v>19.543147208121798</v>
      </c>
      <c r="D55" s="103">
        <v>4.5685279187817303</v>
      </c>
      <c r="E55" s="103">
        <v>12.690355329949201</v>
      </c>
      <c r="F55" s="103">
        <v>10.6598984771574</v>
      </c>
      <c r="G55" s="103">
        <v>26.903553299492401</v>
      </c>
      <c r="H55" s="103">
        <v>3.8071065989847699</v>
      </c>
      <c r="I55" s="103">
        <v>17.512690355329902</v>
      </c>
      <c r="J55" s="103">
        <v>4.3147208121827401</v>
      </c>
      <c r="K55" s="56"/>
      <c r="L55" s="56"/>
      <c r="M55" s="56"/>
      <c r="N55" s="56">
        <v>41.29</v>
      </c>
      <c r="O55" s="56">
        <v>0.34</v>
      </c>
      <c r="P55" s="56">
        <v>0.37</v>
      </c>
      <c r="Q55" s="56">
        <v>26.61</v>
      </c>
      <c r="R55" s="56">
        <v>9.74</v>
      </c>
      <c r="S55" s="56">
        <v>0.28999999999999998</v>
      </c>
      <c r="T55" s="56">
        <v>7.89</v>
      </c>
      <c r="U55" s="56">
        <v>1.41</v>
      </c>
      <c r="V55" s="56">
        <v>7.75</v>
      </c>
      <c r="W55" s="56">
        <v>0.41</v>
      </c>
      <c r="X55" s="56">
        <v>0.89</v>
      </c>
      <c r="Y55" s="56">
        <v>3.01</v>
      </c>
      <c r="Z55" s="56">
        <f t="shared" si="18"/>
        <v>67.900000000000006</v>
      </c>
      <c r="AA55" s="56">
        <f t="shared" si="19"/>
        <v>10.739999999999998</v>
      </c>
      <c r="AB55" s="56">
        <f t="shared" si="20"/>
        <v>21.36</v>
      </c>
      <c r="AC55" s="56">
        <f t="shared" si="21"/>
        <v>17.049999999999997</v>
      </c>
      <c r="AD55" s="56">
        <f t="shared" si="22"/>
        <v>4.3099999999999996</v>
      </c>
      <c r="AE55" s="56">
        <f t="shared" si="23"/>
        <v>3.9559164733178651</v>
      </c>
      <c r="AF55" s="56">
        <f t="shared" si="24"/>
        <v>6.3221601489757928</v>
      </c>
      <c r="AG55" s="56">
        <f t="shared" si="25"/>
        <v>81.86</v>
      </c>
      <c r="AH55" s="120">
        <f t="shared" si="26"/>
        <v>68.518499999999989</v>
      </c>
    </row>
    <row r="56" spans="1:34">
      <c r="A56" s="135"/>
      <c r="B56" s="95">
        <v>3</v>
      </c>
      <c r="C56" s="103">
        <v>15.952380952381001</v>
      </c>
      <c r="D56" s="103">
        <v>7.6190476190476204</v>
      </c>
      <c r="E56" s="103">
        <v>12.380952380952399</v>
      </c>
      <c r="F56" s="103">
        <v>13.3333333333333</v>
      </c>
      <c r="G56" s="103">
        <v>24.523809523809501</v>
      </c>
      <c r="H56" s="103">
        <v>5.4761904761904798</v>
      </c>
      <c r="I56" s="103">
        <v>11.4285714285714</v>
      </c>
      <c r="J56" s="103">
        <v>9.28571428571429</v>
      </c>
      <c r="K56" s="56"/>
      <c r="L56" s="56"/>
      <c r="M56" s="56"/>
      <c r="N56" s="56">
        <v>41.29</v>
      </c>
      <c r="O56" s="56">
        <v>0.34</v>
      </c>
      <c r="P56" s="56">
        <v>0.37</v>
      </c>
      <c r="Q56" s="56">
        <v>26.61</v>
      </c>
      <c r="R56" s="56">
        <v>9.74</v>
      </c>
      <c r="S56" s="56">
        <v>0.28999999999999998</v>
      </c>
      <c r="T56" s="56">
        <v>7.89</v>
      </c>
      <c r="U56" s="56">
        <v>1.41</v>
      </c>
      <c r="V56" s="56">
        <v>7.75</v>
      </c>
      <c r="W56" s="56">
        <v>0.41</v>
      </c>
      <c r="X56" s="56">
        <v>0.89</v>
      </c>
      <c r="Y56" s="56">
        <v>3.01</v>
      </c>
      <c r="Z56" s="56">
        <f t="shared" si="18"/>
        <v>67.900000000000006</v>
      </c>
      <c r="AA56" s="56">
        <f t="shared" si="19"/>
        <v>10.739999999999998</v>
      </c>
      <c r="AB56" s="56">
        <f t="shared" si="20"/>
        <v>21.36</v>
      </c>
      <c r="AC56" s="56">
        <f t="shared" si="21"/>
        <v>17.049999999999997</v>
      </c>
      <c r="AD56" s="56">
        <f t="shared" si="22"/>
        <v>4.3099999999999996</v>
      </c>
      <c r="AE56" s="56">
        <f t="shared" si="23"/>
        <v>3.9559164733178651</v>
      </c>
      <c r="AF56" s="56">
        <f t="shared" si="24"/>
        <v>6.3221601489757928</v>
      </c>
      <c r="AG56" s="56">
        <f t="shared" si="25"/>
        <v>81.86</v>
      </c>
      <c r="AH56" s="120">
        <f t="shared" si="26"/>
        <v>68.518499999999989</v>
      </c>
    </row>
    <row r="57" spans="1:34">
      <c r="A57" s="135"/>
      <c r="B57" s="95">
        <v>4</v>
      </c>
      <c r="C57" s="103">
        <v>14.519906323184999</v>
      </c>
      <c r="D57" s="103">
        <v>2.3419203747072599</v>
      </c>
      <c r="E57" s="103">
        <v>14.285714285714301</v>
      </c>
      <c r="F57" s="103">
        <v>10.3044496487119</v>
      </c>
      <c r="G57" s="103">
        <v>26.697892271662798</v>
      </c>
      <c r="H57" s="103">
        <v>4.44964871194379</v>
      </c>
      <c r="I57" s="103">
        <v>11.4754098360656</v>
      </c>
      <c r="J57" s="103">
        <v>15.9250585480094</v>
      </c>
      <c r="K57" s="56"/>
      <c r="L57" s="56"/>
      <c r="M57" s="56"/>
      <c r="N57" s="56">
        <v>41.29</v>
      </c>
      <c r="O57" s="56">
        <v>0.34</v>
      </c>
      <c r="P57" s="56">
        <v>0.37</v>
      </c>
      <c r="Q57" s="56">
        <v>26.61</v>
      </c>
      <c r="R57" s="56">
        <v>9.74</v>
      </c>
      <c r="S57" s="56">
        <v>0.28999999999999998</v>
      </c>
      <c r="T57" s="56">
        <v>7.89</v>
      </c>
      <c r="U57" s="56">
        <v>1.41</v>
      </c>
      <c r="V57" s="56">
        <v>7.75</v>
      </c>
      <c r="W57" s="56">
        <v>0.41</v>
      </c>
      <c r="X57" s="56">
        <v>0.89</v>
      </c>
      <c r="Y57" s="56">
        <v>3.01</v>
      </c>
      <c r="Z57" s="56">
        <f t="shared" si="18"/>
        <v>67.900000000000006</v>
      </c>
      <c r="AA57" s="56">
        <f t="shared" si="19"/>
        <v>10.739999999999998</v>
      </c>
      <c r="AB57" s="56">
        <f t="shared" si="20"/>
        <v>21.36</v>
      </c>
      <c r="AC57" s="56">
        <f t="shared" si="21"/>
        <v>17.049999999999997</v>
      </c>
      <c r="AD57" s="56">
        <f t="shared" si="22"/>
        <v>4.3099999999999996</v>
      </c>
      <c r="AE57" s="56">
        <f t="shared" si="23"/>
        <v>3.9559164733178651</v>
      </c>
      <c r="AF57" s="56">
        <f t="shared" si="24"/>
        <v>6.3221601489757928</v>
      </c>
      <c r="AG57" s="56">
        <f t="shared" si="25"/>
        <v>81.86</v>
      </c>
      <c r="AH57" s="120">
        <f t="shared" si="26"/>
        <v>68.518499999999989</v>
      </c>
    </row>
    <row r="58" spans="1:34">
      <c r="A58" s="135"/>
      <c r="B58" s="95">
        <v>5</v>
      </c>
      <c r="C58" s="103">
        <v>12.8878281622912</v>
      </c>
      <c r="D58" s="103">
        <v>7.39856801909308</v>
      </c>
      <c r="E58" s="103">
        <v>12.1718377088305</v>
      </c>
      <c r="F58" s="103">
        <v>8.3532219570405708</v>
      </c>
      <c r="G58" s="103">
        <v>27.923627684964199</v>
      </c>
      <c r="H58" s="103">
        <v>2.38663484486873</v>
      </c>
      <c r="I58" s="103">
        <v>12.1718377088305</v>
      </c>
      <c r="J58" s="103">
        <v>16.706443914081099</v>
      </c>
      <c r="K58" s="56"/>
      <c r="L58" s="56"/>
      <c r="M58" s="56"/>
      <c r="N58" s="56">
        <v>41.29</v>
      </c>
      <c r="O58" s="56">
        <v>0.34</v>
      </c>
      <c r="P58" s="56">
        <v>0.37</v>
      </c>
      <c r="Q58" s="56">
        <v>26.61</v>
      </c>
      <c r="R58" s="56">
        <v>9.74</v>
      </c>
      <c r="S58" s="56">
        <v>0.28999999999999998</v>
      </c>
      <c r="T58" s="56">
        <v>7.89</v>
      </c>
      <c r="U58" s="56">
        <v>1.41</v>
      </c>
      <c r="V58" s="56">
        <v>7.75</v>
      </c>
      <c r="W58" s="56">
        <v>0.41</v>
      </c>
      <c r="X58" s="56">
        <v>0.89</v>
      </c>
      <c r="Y58" s="56">
        <v>3.01</v>
      </c>
      <c r="Z58" s="56">
        <f t="shared" si="18"/>
        <v>67.900000000000006</v>
      </c>
      <c r="AA58" s="56">
        <f t="shared" si="19"/>
        <v>10.739999999999998</v>
      </c>
      <c r="AB58" s="56">
        <f t="shared" si="20"/>
        <v>21.36</v>
      </c>
      <c r="AC58" s="56">
        <f t="shared" si="21"/>
        <v>17.049999999999997</v>
      </c>
      <c r="AD58" s="56">
        <f t="shared" si="22"/>
        <v>4.3099999999999996</v>
      </c>
      <c r="AE58" s="56">
        <f t="shared" si="23"/>
        <v>3.9559164733178651</v>
      </c>
      <c r="AF58" s="56">
        <f t="shared" si="24"/>
        <v>6.3221601489757928</v>
      </c>
      <c r="AG58" s="56">
        <f t="shared" si="25"/>
        <v>81.86</v>
      </c>
      <c r="AH58" s="120">
        <f t="shared" si="26"/>
        <v>68.518499999999989</v>
      </c>
    </row>
    <row r="59" spans="1:34">
      <c r="A59" s="135"/>
      <c r="B59" s="95">
        <v>6</v>
      </c>
      <c r="C59" s="103">
        <v>19.948186528497398</v>
      </c>
      <c r="D59" s="103">
        <v>8.5492227979274595</v>
      </c>
      <c r="E59" s="103">
        <v>12.1761658031088</v>
      </c>
      <c r="F59" s="103">
        <v>13.730569948186499</v>
      </c>
      <c r="G59" s="103">
        <v>20.984455958549201</v>
      </c>
      <c r="H59" s="103">
        <v>3.1088082901554399</v>
      </c>
      <c r="I59" s="103">
        <v>11.139896373057001</v>
      </c>
      <c r="J59" s="103">
        <v>10.3626943005181</v>
      </c>
      <c r="K59" s="56"/>
      <c r="L59" s="56"/>
      <c r="M59" s="56"/>
      <c r="N59" s="56">
        <v>41.29</v>
      </c>
      <c r="O59" s="56">
        <v>0.34</v>
      </c>
      <c r="P59" s="56">
        <v>0.37</v>
      </c>
      <c r="Q59" s="56">
        <v>26.61</v>
      </c>
      <c r="R59" s="56">
        <v>9.74</v>
      </c>
      <c r="S59" s="56">
        <v>0.28999999999999998</v>
      </c>
      <c r="T59" s="56">
        <v>7.89</v>
      </c>
      <c r="U59" s="56">
        <v>1.41</v>
      </c>
      <c r="V59" s="56">
        <v>7.75</v>
      </c>
      <c r="W59" s="56">
        <v>0.41</v>
      </c>
      <c r="X59" s="56">
        <v>0.89</v>
      </c>
      <c r="Y59" s="56">
        <v>3.01</v>
      </c>
      <c r="Z59" s="56">
        <f t="shared" si="18"/>
        <v>67.900000000000006</v>
      </c>
      <c r="AA59" s="56">
        <f t="shared" si="19"/>
        <v>10.739999999999998</v>
      </c>
      <c r="AB59" s="56">
        <f t="shared" si="20"/>
        <v>21.36</v>
      </c>
      <c r="AC59" s="56">
        <f t="shared" si="21"/>
        <v>17.049999999999997</v>
      </c>
      <c r="AD59" s="56">
        <f t="shared" si="22"/>
        <v>4.3099999999999996</v>
      </c>
      <c r="AE59" s="56">
        <f t="shared" si="23"/>
        <v>3.9559164733178651</v>
      </c>
      <c r="AF59" s="56">
        <f t="shared" si="24"/>
        <v>6.3221601489757928</v>
      </c>
      <c r="AG59" s="56">
        <f t="shared" si="25"/>
        <v>81.86</v>
      </c>
      <c r="AH59" s="120">
        <f t="shared" si="26"/>
        <v>68.518499999999989</v>
      </c>
    </row>
    <row r="60" spans="1:34">
      <c r="A60" s="135"/>
      <c r="B60" s="95">
        <v>7</v>
      </c>
      <c r="C60" s="103">
        <v>18.2897862232779</v>
      </c>
      <c r="D60" s="103">
        <v>2.3752969121140102</v>
      </c>
      <c r="E60" s="103">
        <v>11.8764845605701</v>
      </c>
      <c r="F60" s="103">
        <v>16.389548693586701</v>
      </c>
      <c r="G60" s="103">
        <v>22.5653206650831</v>
      </c>
      <c r="H60" s="103">
        <v>4.5130641330166297</v>
      </c>
      <c r="I60" s="103">
        <v>13.539192399049901</v>
      </c>
      <c r="J60" s="103">
        <v>10.451306413301699</v>
      </c>
      <c r="K60" s="56"/>
      <c r="L60" s="56"/>
      <c r="M60" s="56"/>
      <c r="N60" s="56">
        <v>41.29</v>
      </c>
      <c r="O60" s="56">
        <v>0.34</v>
      </c>
      <c r="P60" s="56">
        <v>0.37</v>
      </c>
      <c r="Q60" s="56">
        <v>26.61</v>
      </c>
      <c r="R60" s="56">
        <v>9.74</v>
      </c>
      <c r="S60" s="56">
        <v>0.28999999999999998</v>
      </c>
      <c r="T60" s="56">
        <v>7.89</v>
      </c>
      <c r="U60" s="56">
        <v>1.41</v>
      </c>
      <c r="V60" s="56">
        <v>7.75</v>
      </c>
      <c r="W60" s="56">
        <v>0.41</v>
      </c>
      <c r="X60" s="56">
        <v>0.89</v>
      </c>
      <c r="Y60" s="56">
        <v>3.01</v>
      </c>
      <c r="Z60" s="56">
        <f t="shared" si="18"/>
        <v>67.900000000000006</v>
      </c>
      <c r="AA60" s="56">
        <f t="shared" si="19"/>
        <v>10.739999999999998</v>
      </c>
      <c r="AB60" s="56">
        <f t="shared" si="20"/>
        <v>21.36</v>
      </c>
      <c r="AC60" s="56">
        <f t="shared" si="21"/>
        <v>17.049999999999997</v>
      </c>
      <c r="AD60" s="56">
        <f t="shared" si="22"/>
        <v>4.3099999999999996</v>
      </c>
      <c r="AE60" s="56">
        <f t="shared" si="23"/>
        <v>3.9559164733178651</v>
      </c>
      <c r="AF60" s="56">
        <f t="shared" si="24"/>
        <v>6.3221601489757928</v>
      </c>
      <c r="AG60" s="56">
        <f t="shared" si="25"/>
        <v>81.86</v>
      </c>
      <c r="AH60" s="120">
        <f t="shared" si="26"/>
        <v>68.518499999999989</v>
      </c>
    </row>
    <row r="61" spans="1:34">
      <c r="A61" s="135"/>
      <c r="B61" s="95">
        <v>8</v>
      </c>
      <c r="C61" s="103">
        <v>18.652849740932599</v>
      </c>
      <c r="D61" s="103">
        <v>6.99481865284974</v>
      </c>
      <c r="E61" s="103">
        <v>11.6580310880829</v>
      </c>
      <c r="F61" s="103">
        <v>12.1761658031088</v>
      </c>
      <c r="G61" s="103">
        <v>24.093264248704699</v>
      </c>
      <c r="H61" s="103">
        <v>4.14507772020725</v>
      </c>
      <c r="I61" s="103">
        <v>11.6580310880829</v>
      </c>
      <c r="J61" s="103">
        <v>10.621761658031099</v>
      </c>
      <c r="K61" s="56"/>
      <c r="L61" s="56"/>
      <c r="M61" s="56"/>
      <c r="N61" s="56">
        <v>41.29</v>
      </c>
      <c r="O61" s="56">
        <v>0.34</v>
      </c>
      <c r="P61" s="56">
        <v>0.37</v>
      </c>
      <c r="Q61" s="56">
        <v>26.61</v>
      </c>
      <c r="R61" s="56">
        <v>9.74</v>
      </c>
      <c r="S61" s="56">
        <v>0.28999999999999998</v>
      </c>
      <c r="T61" s="56">
        <v>7.89</v>
      </c>
      <c r="U61" s="56">
        <v>1.41</v>
      </c>
      <c r="V61" s="56">
        <v>7.75</v>
      </c>
      <c r="W61" s="56">
        <v>0.41</v>
      </c>
      <c r="X61" s="56">
        <v>0.89</v>
      </c>
      <c r="Y61" s="56">
        <v>3.01</v>
      </c>
      <c r="Z61" s="56">
        <f t="shared" si="18"/>
        <v>67.900000000000006</v>
      </c>
      <c r="AA61" s="56">
        <f t="shared" si="19"/>
        <v>10.739999999999998</v>
      </c>
      <c r="AB61" s="56">
        <f t="shared" si="20"/>
        <v>21.36</v>
      </c>
      <c r="AC61" s="56">
        <f t="shared" si="21"/>
        <v>17.049999999999997</v>
      </c>
      <c r="AD61" s="56">
        <f t="shared" si="22"/>
        <v>4.3099999999999996</v>
      </c>
      <c r="AE61" s="56">
        <f t="shared" si="23"/>
        <v>3.9559164733178651</v>
      </c>
      <c r="AF61" s="56">
        <f t="shared" si="24"/>
        <v>6.3221601489757928</v>
      </c>
      <c r="AG61" s="56">
        <f t="shared" si="25"/>
        <v>63.8</v>
      </c>
      <c r="AH61" s="120">
        <f t="shared" si="26"/>
        <v>68.518499999999989</v>
      </c>
    </row>
    <row r="62" spans="1:34">
      <c r="A62" s="135"/>
      <c r="B62" s="95">
        <v>9</v>
      </c>
      <c r="C62" s="103">
        <v>19.450800915331801</v>
      </c>
      <c r="D62" s="103">
        <v>9.8398169336384402</v>
      </c>
      <c r="E62" s="103">
        <v>11.899313501144199</v>
      </c>
      <c r="F62" s="103">
        <v>14.874141876430199</v>
      </c>
      <c r="G62" s="103">
        <v>19.679633867276898</v>
      </c>
      <c r="H62" s="103">
        <v>5.7208237986270003</v>
      </c>
      <c r="I62" s="103">
        <v>11.212814645308899</v>
      </c>
      <c r="J62" s="103">
        <v>7.3226544622425598</v>
      </c>
      <c r="K62" s="56"/>
      <c r="L62" s="56"/>
      <c r="M62" s="56"/>
      <c r="N62" s="56">
        <v>41.29</v>
      </c>
      <c r="O62" s="56">
        <v>0.34</v>
      </c>
      <c r="P62" s="56">
        <v>0.37</v>
      </c>
      <c r="Q62" s="56">
        <v>26.61</v>
      </c>
      <c r="R62" s="56">
        <v>9.74</v>
      </c>
      <c r="S62" s="56">
        <v>0.28999999999999998</v>
      </c>
      <c r="T62" s="56">
        <v>7.89</v>
      </c>
      <c r="U62" s="56">
        <v>1.41</v>
      </c>
      <c r="V62" s="56">
        <v>7.75</v>
      </c>
      <c r="W62" s="56">
        <v>0.41</v>
      </c>
      <c r="X62" s="56">
        <v>0.89</v>
      </c>
      <c r="Y62" s="56">
        <v>3.01</v>
      </c>
      <c r="Z62" s="56">
        <f t="shared" si="18"/>
        <v>67.900000000000006</v>
      </c>
      <c r="AA62" s="56">
        <f t="shared" si="19"/>
        <v>10.739999999999998</v>
      </c>
      <c r="AB62" s="56">
        <f t="shared" si="20"/>
        <v>21.36</v>
      </c>
      <c r="AC62" s="56">
        <f t="shared" si="21"/>
        <v>17.049999999999997</v>
      </c>
      <c r="AD62" s="56">
        <f t="shared" si="22"/>
        <v>4.3099999999999996</v>
      </c>
      <c r="AE62" s="56">
        <f t="shared" si="23"/>
        <v>3.9559164733178651</v>
      </c>
      <c r="AF62" s="56">
        <f t="shared" si="24"/>
        <v>6.3221601489757928</v>
      </c>
      <c r="AG62" s="56">
        <f t="shared" si="25"/>
        <v>73.699999999999989</v>
      </c>
      <c r="AH62" s="120">
        <f t="shared" si="26"/>
        <v>68.518499999999989</v>
      </c>
    </row>
    <row r="63" spans="1:34" ht="14" thickBot="1">
      <c r="A63" s="122"/>
      <c r="B63" s="74"/>
      <c r="C63" s="105"/>
      <c r="D63" s="105"/>
      <c r="E63" s="105"/>
      <c r="F63" s="105"/>
      <c r="G63" s="105"/>
      <c r="H63" s="105"/>
      <c r="I63" s="105"/>
      <c r="J63" s="105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121"/>
    </row>
    <row r="64" spans="1:34">
      <c r="A64" s="134">
        <v>7</v>
      </c>
      <c r="B64" s="102">
        <v>1</v>
      </c>
      <c r="C64" s="100">
        <v>12.1428571428571</v>
      </c>
      <c r="D64" s="100">
        <v>14.047619047618999</v>
      </c>
      <c r="E64" s="100">
        <v>10.952380952381001</v>
      </c>
      <c r="F64" s="100">
        <v>12.619047619047601</v>
      </c>
      <c r="G64" s="100">
        <v>20.952380952380999</v>
      </c>
      <c r="H64" s="100">
        <v>5.4761904761904798</v>
      </c>
      <c r="I64" s="100">
        <v>13.0952380952381</v>
      </c>
      <c r="J64" s="100">
        <v>10.714285714285699</v>
      </c>
      <c r="K64" s="104"/>
      <c r="L64" s="104"/>
      <c r="M64" s="104"/>
      <c r="N64" s="104">
        <v>46.67</v>
      </c>
      <c r="O64" s="104">
        <v>0.26</v>
      </c>
      <c r="P64" s="104">
        <v>0.27</v>
      </c>
      <c r="Q64" s="104">
        <v>28.39</v>
      </c>
      <c r="R64" s="104">
        <v>9.92</v>
      </c>
      <c r="S64" s="104">
        <v>1.32</v>
      </c>
      <c r="T64" s="104">
        <v>7.16</v>
      </c>
      <c r="U64" s="104">
        <v>0.91</v>
      </c>
      <c r="V64" s="104">
        <v>2.2200000000000002</v>
      </c>
      <c r="W64" s="104">
        <v>0.26</v>
      </c>
      <c r="X64" s="104">
        <v>0.97</v>
      </c>
      <c r="Y64" s="104">
        <v>1.65</v>
      </c>
      <c r="Z64" s="104">
        <f t="shared" ref="Z64:Z72" si="27">N64+Q64</f>
        <v>75.06</v>
      </c>
      <c r="AA64" s="104">
        <f t="shared" ref="AA64:AA72" si="28">O64+P64+R64+S64</f>
        <v>11.77</v>
      </c>
      <c r="AB64" s="104">
        <f t="shared" ref="AB64:AB72" si="29">T64+U64+V64+W64+X64+Y64</f>
        <v>13.170000000000002</v>
      </c>
      <c r="AC64" s="104">
        <f t="shared" ref="AC64:AC72" si="30">T64+U64+V64</f>
        <v>10.290000000000001</v>
      </c>
      <c r="AD64" s="104">
        <f t="shared" ref="AD64:AD72" si="31">W64+X64+Y64</f>
        <v>2.88</v>
      </c>
      <c r="AE64" s="104">
        <f t="shared" ref="AE64:AE72" si="32">AC64/AD64</f>
        <v>3.572916666666667</v>
      </c>
      <c r="AF64" s="104">
        <f t="shared" ref="AF64:AF72" si="33">Z64/AA64</f>
        <v>6.3772302463891251</v>
      </c>
      <c r="AG64" s="104">
        <f t="shared" ref="AG64:AG72" si="34">(AA64*1)+(T64*2)+(U64*3)+(V64*4)+(W64*5)+(Y66*6)</f>
        <v>48.9</v>
      </c>
      <c r="AH64" s="119">
        <f t="shared" ref="AH64:AH72" si="35">(AA64*0.025)+(T64*1)+(U64*2)+  (V64*4)+(W64*6)+(Y64*8)</f>
        <v>32.914249999999996</v>
      </c>
    </row>
    <row r="65" spans="1:34">
      <c r="A65" s="135"/>
      <c r="B65" s="95">
        <v>2</v>
      </c>
      <c r="C65" s="103">
        <v>18.141592920354</v>
      </c>
      <c r="D65" s="103">
        <v>5.7522123893805297</v>
      </c>
      <c r="E65" s="103">
        <v>12.389380530973501</v>
      </c>
      <c r="F65" s="103">
        <v>16.592920353982301</v>
      </c>
      <c r="G65" s="103">
        <v>17.477876106194699</v>
      </c>
      <c r="H65" s="103">
        <v>5.7522123893805297</v>
      </c>
      <c r="I65" s="103">
        <v>8.6283185840708008</v>
      </c>
      <c r="J65" s="103">
        <v>15.265486725663701</v>
      </c>
      <c r="K65" s="56"/>
      <c r="L65" s="56"/>
      <c r="M65" s="56"/>
      <c r="N65" s="56">
        <v>46.67</v>
      </c>
      <c r="O65" s="56">
        <v>0.26</v>
      </c>
      <c r="P65" s="56">
        <v>0.27</v>
      </c>
      <c r="Q65" s="56">
        <v>28.39</v>
      </c>
      <c r="R65" s="56">
        <v>9.92</v>
      </c>
      <c r="S65" s="56">
        <v>1.32</v>
      </c>
      <c r="T65" s="56">
        <v>7.16</v>
      </c>
      <c r="U65" s="56">
        <v>0.91</v>
      </c>
      <c r="V65" s="56">
        <v>2.2200000000000002</v>
      </c>
      <c r="W65" s="56">
        <v>0.26</v>
      </c>
      <c r="X65" s="56">
        <v>0.97</v>
      </c>
      <c r="Y65" s="56">
        <v>1.65</v>
      </c>
      <c r="Z65" s="56">
        <f t="shared" si="27"/>
        <v>75.06</v>
      </c>
      <c r="AA65" s="56">
        <f t="shared" si="28"/>
        <v>11.77</v>
      </c>
      <c r="AB65" s="56">
        <f t="shared" si="29"/>
        <v>13.170000000000002</v>
      </c>
      <c r="AC65" s="56">
        <f t="shared" si="30"/>
        <v>10.290000000000001</v>
      </c>
      <c r="AD65" s="56">
        <f t="shared" si="31"/>
        <v>2.88</v>
      </c>
      <c r="AE65" s="56">
        <f t="shared" si="32"/>
        <v>3.572916666666667</v>
      </c>
      <c r="AF65" s="56">
        <f t="shared" si="33"/>
        <v>6.3772302463891251</v>
      </c>
      <c r="AG65" s="56">
        <f t="shared" si="34"/>
        <v>48.9</v>
      </c>
      <c r="AH65" s="120">
        <f t="shared" si="35"/>
        <v>32.914249999999996</v>
      </c>
    </row>
    <row r="66" spans="1:34">
      <c r="A66" s="135"/>
      <c r="B66" s="95">
        <v>3</v>
      </c>
      <c r="C66" s="103">
        <v>18.984547461368699</v>
      </c>
      <c r="D66" s="103">
        <v>10.816777041942601</v>
      </c>
      <c r="E66" s="103">
        <v>11.4790286975717</v>
      </c>
      <c r="F66" s="103">
        <v>12.1412803532009</v>
      </c>
      <c r="G66" s="103">
        <v>20.0883002207506</v>
      </c>
      <c r="H66" s="103">
        <v>3.3112582781456998</v>
      </c>
      <c r="I66" s="103">
        <v>11.037527593819</v>
      </c>
      <c r="J66" s="103">
        <v>12.1412803532009</v>
      </c>
      <c r="K66" s="56"/>
      <c r="L66" s="56"/>
      <c r="M66" s="56"/>
      <c r="N66" s="56">
        <v>46.67</v>
      </c>
      <c r="O66" s="56">
        <v>0.26</v>
      </c>
      <c r="P66" s="56">
        <v>0.27</v>
      </c>
      <c r="Q66" s="56">
        <v>28.39</v>
      </c>
      <c r="R66" s="56">
        <v>9.92</v>
      </c>
      <c r="S66" s="56">
        <v>1.32</v>
      </c>
      <c r="T66" s="56">
        <v>7.16</v>
      </c>
      <c r="U66" s="56">
        <v>0.91</v>
      </c>
      <c r="V66" s="56">
        <v>2.2200000000000002</v>
      </c>
      <c r="W66" s="56">
        <v>0.26</v>
      </c>
      <c r="X66" s="56">
        <v>0.97</v>
      </c>
      <c r="Y66" s="56">
        <v>1.65</v>
      </c>
      <c r="Z66" s="56">
        <f t="shared" si="27"/>
        <v>75.06</v>
      </c>
      <c r="AA66" s="56">
        <f t="shared" si="28"/>
        <v>11.77</v>
      </c>
      <c r="AB66" s="56">
        <f t="shared" si="29"/>
        <v>13.170000000000002</v>
      </c>
      <c r="AC66" s="56">
        <f t="shared" si="30"/>
        <v>10.290000000000001</v>
      </c>
      <c r="AD66" s="56">
        <f t="shared" si="31"/>
        <v>2.88</v>
      </c>
      <c r="AE66" s="56">
        <f t="shared" si="32"/>
        <v>3.572916666666667</v>
      </c>
      <c r="AF66" s="56">
        <f t="shared" si="33"/>
        <v>6.3772302463891251</v>
      </c>
      <c r="AG66" s="56">
        <f t="shared" si="34"/>
        <v>48.9</v>
      </c>
      <c r="AH66" s="120">
        <f t="shared" si="35"/>
        <v>32.914249999999996</v>
      </c>
    </row>
    <row r="67" spans="1:34">
      <c r="A67" s="135"/>
      <c r="B67" s="95">
        <v>4</v>
      </c>
      <c r="C67" s="103">
        <v>10</v>
      </c>
      <c r="D67" s="103">
        <v>9.3181818181818201</v>
      </c>
      <c r="E67" s="103">
        <v>10</v>
      </c>
      <c r="F67" s="103">
        <v>18.863636363636399</v>
      </c>
      <c r="G67" s="103">
        <v>21.136363636363601</v>
      </c>
      <c r="H67" s="103">
        <v>2.5</v>
      </c>
      <c r="I67" s="103">
        <v>14.090909090909101</v>
      </c>
      <c r="J67" s="103">
        <v>14.090909090909101</v>
      </c>
      <c r="K67" s="56"/>
      <c r="L67" s="56"/>
      <c r="M67" s="56"/>
      <c r="N67" s="56">
        <v>46.67</v>
      </c>
      <c r="O67" s="56">
        <v>0.26</v>
      </c>
      <c r="P67" s="56">
        <v>0.27</v>
      </c>
      <c r="Q67" s="56">
        <v>28.39</v>
      </c>
      <c r="R67" s="56">
        <v>9.92</v>
      </c>
      <c r="S67" s="56">
        <v>1.32</v>
      </c>
      <c r="T67" s="56">
        <v>7.16</v>
      </c>
      <c r="U67" s="56">
        <v>0.91</v>
      </c>
      <c r="V67" s="56">
        <v>2.2200000000000002</v>
      </c>
      <c r="W67" s="56">
        <v>0.26</v>
      </c>
      <c r="X67" s="56">
        <v>0.97</v>
      </c>
      <c r="Y67" s="56">
        <v>1.65</v>
      </c>
      <c r="Z67" s="56">
        <f t="shared" si="27"/>
        <v>75.06</v>
      </c>
      <c r="AA67" s="56">
        <f t="shared" si="28"/>
        <v>11.77</v>
      </c>
      <c r="AB67" s="56">
        <f t="shared" si="29"/>
        <v>13.170000000000002</v>
      </c>
      <c r="AC67" s="56">
        <f t="shared" si="30"/>
        <v>10.290000000000001</v>
      </c>
      <c r="AD67" s="56">
        <f t="shared" si="31"/>
        <v>2.88</v>
      </c>
      <c r="AE67" s="56">
        <f t="shared" si="32"/>
        <v>3.572916666666667</v>
      </c>
      <c r="AF67" s="56">
        <f t="shared" si="33"/>
        <v>6.3772302463891251</v>
      </c>
      <c r="AG67" s="56">
        <f t="shared" si="34"/>
        <v>48.9</v>
      </c>
      <c r="AH67" s="120">
        <f t="shared" si="35"/>
        <v>32.914249999999996</v>
      </c>
    </row>
    <row r="68" spans="1:34">
      <c r="A68" s="135"/>
      <c r="B68" s="95">
        <v>5</v>
      </c>
      <c r="C68" s="103">
        <v>14.008620689655199</v>
      </c>
      <c r="D68" s="103">
        <v>11.637931034482801</v>
      </c>
      <c r="E68" s="103">
        <v>12.5</v>
      </c>
      <c r="F68" s="103">
        <v>9.9137931034482794</v>
      </c>
      <c r="G68" s="103">
        <v>27.1551724137931</v>
      </c>
      <c r="H68" s="103">
        <v>2.8017241379310298</v>
      </c>
      <c r="I68" s="103">
        <v>12.715517241379301</v>
      </c>
      <c r="J68" s="103">
        <v>9.2672413793103505</v>
      </c>
      <c r="K68" s="56"/>
      <c r="L68" s="56"/>
      <c r="M68" s="56"/>
      <c r="N68" s="56">
        <v>46.67</v>
      </c>
      <c r="O68" s="56">
        <v>0.26</v>
      </c>
      <c r="P68" s="56">
        <v>0.27</v>
      </c>
      <c r="Q68" s="56">
        <v>28.39</v>
      </c>
      <c r="R68" s="56">
        <v>9.92</v>
      </c>
      <c r="S68" s="56">
        <v>1.32</v>
      </c>
      <c r="T68" s="56">
        <v>7.16</v>
      </c>
      <c r="U68" s="56">
        <v>0.91</v>
      </c>
      <c r="V68" s="56">
        <v>2.2200000000000002</v>
      </c>
      <c r="W68" s="56">
        <v>0.26</v>
      </c>
      <c r="X68" s="56">
        <v>0.97</v>
      </c>
      <c r="Y68" s="56">
        <v>1.65</v>
      </c>
      <c r="Z68" s="56">
        <f t="shared" si="27"/>
        <v>75.06</v>
      </c>
      <c r="AA68" s="56">
        <f t="shared" si="28"/>
        <v>11.77</v>
      </c>
      <c r="AB68" s="56">
        <f t="shared" si="29"/>
        <v>13.170000000000002</v>
      </c>
      <c r="AC68" s="56">
        <f t="shared" si="30"/>
        <v>10.290000000000001</v>
      </c>
      <c r="AD68" s="56">
        <f t="shared" si="31"/>
        <v>2.88</v>
      </c>
      <c r="AE68" s="56">
        <f t="shared" si="32"/>
        <v>3.572916666666667</v>
      </c>
      <c r="AF68" s="56">
        <f t="shared" si="33"/>
        <v>6.3772302463891251</v>
      </c>
      <c r="AG68" s="56">
        <f t="shared" si="34"/>
        <v>48.9</v>
      </c>
      <c r="AH68" s="120">
        <f t="shared" si="35"/>
        <v>32.914249999999996</v>
      </c>
    </row>
    <row r="69" spans="1:34">
      <c r="A69" s="135"/>
      <c r="B69" s="95">
        <v>6</v>
      </c>
      <c r="C69" s="103">
        <v>13.054187192118199</v>
      </c>
      <c r="D69" s="103">
        <v>10.3448275862069</v>
      </c>
      <c r="E69" s="103">
        <v>11.330049261083699</v>
      </c>
      <c r="F69" s="103">
        <v>12.807881773399</v>
      </c>
      <c r="G69" s="103">
        <v>24.876847290640399</v>
      </c>
      <c r="H69" s="103">
        <v>4.6798029556650196</v>
      </c>
      <c r="I69" s="103">
        <v>10.5911330049261</v>
      </c>
      <c r="J69" s="103">
        <v>12.3152709359606</v>
      </c>
      <c r="K69" s="56"/>
      <c r="L69" s="56"/>
      <c r="M69" s="56"/>
      <c r="N69" s="56">
        <v>46.67</v>
      </c>
      <c r="O69" s="56">
        <v>0.26</v>
      </c>
      <c r="P69" s="56">
        <v>0.27</v>
      </c>
      <c r="Q69" s="56">
        <v>28.39</v>
      </c>
      <c r="R69" s="56">
        <v>9.92</v>
      </c>
      <c r="S69" s="56">
        <v>1.32</v>
      </c>
      <c r="T69" s="56">
        <v>7.16</v>
      </c>
      <c r="U69" s="56">
        <v>0.91</v>
      </c>
      <c r="V69" s="56">
        <v>2.2200000000000002</v>
      </c>
      <c r="W69" s="56">
        <v>0.26</v>
      </c>
      <c r="X69" s="56">
        <v>0.97</v>
      </c>
      <c r="Y69" s="56">
        <v>1.65</v>
      </c>
      <c r="Z69" s="56">
        <f t="shared" si="27"/>
        <v>75.06</v>
      </c>
      <c r="AA69" s="56">
        <f t="shared" si="28"/>
        <v>11.77</v>
      </c>
      <c r="AB69" s="56">
        <f t="shared" si="29"/>
        <v>13.170000000000002</v>
      </c>
      <c r="AC69" s="56">
        <f t="shared" si="30"/>
        <v>10.290000000000001</v>
      </c>
      <c r="AD69" s="56">
        <f t="shared" si="31"/>
        <v>2.88</v>
      </c>
      <c r="AE69" s="56">
        <f t="shared" si="32"/>
        <v>3.572916666666667</v>
      </c>
      <c r="AF69" s="56">
        <f t="shared" si="33"/>
        <v>6.3772302463891251</v>
      </c>
      <c r="AG69" s="56">
        <f t="shared" si="34"/>
        <v>48.9</v>
      </c>
      <c r="AH69" s="120">
        <f t="shared" si="35"/>
        <v>32.914249999999996</v>
      </c>
    </row>
    <row r="70" spans="1:34">
      <c r="A70" s="135"/>
      <c r="B70" s="95">
        <v>7</v>
      </c>
      <c r="C70" s="103">
        <v>13.390928725701899</v>
      </c>
      <c r="D70" s="103">
        <v>8.2073434125270008</v>
      </c>
      <c r="E70" s="103">
        <v>11.0151187904968</v>
      </c>
      <c r="F70" s="103">
        <v>15.9827213822894</v>
      </c>
      <c r="G70" s="103">
        <v>23.110151187905</v>
      </c>
      <c r="H70" s="103">
        <v>4.3196544276457898</v>
      </c>
      <c r="I70" s="103">
        <v>12.0950323974082</v>
      </c>
      <c r="J70" s="103">
        <v>11.8790496760259</v>
      </c>
      <c r="K70" s="56"/>
      <c r="L70" s="56"/>
      <c r="M70" s="56"/>
      <c r="N70" s="56">
        <v>46.67</v>
      </c>
      <c r="O70" s="56">
        <v>0.26</v>
      </c>
      <c r="P70" s="56">
        <v>0.27</v>
      </c>
      <c r="Q70" s="56">
        <v>28.39</v>
      </c>
      <c r="R70" s="56">
        <v>9.92</v>
      </c>
      <c r="S70" s="56">
        <v>1.32</v>
      </c>
      <c r="T70" s="56">
        <v>7.16</v>
      </c>
      <c r="U70" s="56">
        <v>0.91</v>
      </c>
      <c r="V70" s="56">
        <v>2.2200000000000002</v>
      </c>
      <c r="W70" s="56">
        <v>0.26</v>
      </c>
      <c r="X70" s="56">
        <v>0.97</v>
      </c>
      <c r="Y70" s="56">
        <v>1.65</v>
      </c>
      <c r="Z70" s="56">
        <f t="shared" si="27"/>
        <v>75.06</v>
      </c>
      <c r="AA70" s="56">
        <f t="shared" si="28"/>
        <v>11.77</v>
      </c>
      <c r="AB70" s="56">
        <f t="shared" si="29"/>
        <v>13.170000000000002</v>
      </c>
      <c r="AC70" s="56">
        <f t="shared" si="30"/>
        <v>10.290000000000001</v>
      </c>
      <c r="AD70" s="56">
        <f t="shared" si="31"/>
        <v>2.88</v>
      </c>
      <c r="AE70" s="56">
        <f t="shared" si="32"/>
        <v>3.572916666666667</v>
      </c>
      <c r="AF70" s="56">
        <f t="shared" si="33"/>
        <v>6.3772302463891251</v>
      </c>
      <c r="AG70" s="56">
        <f t="shared" si="34"/>
        <v>48.9</v>
      </c>
      <c r="AH70" s="120">
        <f t="shared" si="35"/>
        <v>32.914249999999996</v>
      </c>
    </row>
    <row r="71" spans="1:34">
      <c r="A71" s="135"/>
      <c r="B71" s="95">
        <v>8</v>
      </c>
      <c r="C71" s="103">
        <v>18.683651804670902</v>
      </c>
      <c r="D71" s="103">
        <v>5.3078556263269601</v>
      </c>
      <c r="E71" s="103">
        <v>10.403397027600899</v>
      </c>
      <c r="F71" s="103">
        <v>14.012738853503199</v>
      </c>
      <c r="G71" s="103">
        <v>22.2929936305732</v>
      </c>
      <c r="H71" s="103">
        <v>3.8216560509554101</v>
      </c>
      <c r="I71" s="103">
        <v>11.0403397027601</v>
      </c>
      <c r="J71" s="103">
        <v>14.4373673036093</v>
      </c>
      <c r="K71" s="56"/>
      <c r="L71" s="56"/>
      <c r="M71" s="56"/>
      <c r="N71" s="56">
        <v>46.67</v>
      </c>
      <c r="O71" s="56">
        <v>0.26</v>
      </c>
      <c r="P71" s="56">
        <v>0.27</v>
      </c>
      <c r="Q71" s="56">
        <v>28.39</v>
      </c>
      <c r="R71" s="56">
        <v>9.92</v>
      </c>
      <c r="S71" s="56">
        <v>1.32</v>
      </c>
      <c r="T71" s="56">
        <v>7.16</v>
      </c>
      <c r="U71" s="56">
        <v>0.91</v>
      </c>
      <c r="V71" s="56">
        <v>2.2200000000000002</v>
      </c>
      <c r="W71" s="56">
        <v>0.26</v>
      </c>
      <c r="X71" s="56">
        <v>0.97</v>
      </c>
      <c r="Y71" s="56">
        <v>1.65</v>
      </c>
      <c r="Z71" s="56">
        <f t="shared" si="27"/>
        <v>75.06</v>
      </c>
      <c r="AA71" s="56">
        <f t="shared" si="28"/>
        <v>11.77</v>
      </c>
      <c r="AB71" s="56">
        <f t="shared" si="29"/>
        <v>13.170000000000002</v>
      </c>
      <c r="AC71" s="56">
        <f t="shared" si="30"/>
        <v>10.290000000000001</v>
      </c>
      <c r="AD71" s="56">
        <f t="shared" si="31"/>
        <v>2.88</v>
      </c>
      <c r="AE71" s="56">
        <f t="shared" si="32"/>
        <v>3.572916666666667</v>
      </c>
      <c r="AF71" s="56">
        <f t="shared" si="33"/>
        <v>6.3772302463891251</v>
      </c>
      <c r="AG71" s="56">
        <f t="shared" si="34"/>
        <v>39</v>
      </c>
      <c r="AH71" s="120">
        <f t="shared" si="35"/>
        <v>32.914249999999996</v>
      </c>
    </row>
    <row r="72" spans="1:34" ht="14" thickBot="1">
      <c r="A72" s="136"/>
      <c r="B72" s="96">
        <v>9</v>
      </c>
      <c r="C72" s="105">
        <v>11.538461538461499</v>
      </c>
      <c r="D72" s="105">
        <v>5.5288461538461497</v>
      </c>
      <c r="E72" s="105">
        <v>10.336538461538501</v>
      </c>
      <c r="F72" s="105">
        <v>14.182692307692299</v>
      </c>
      <c r="G72" s="105">
        <v>27.884615384615401</v>
      </c>
      <c r="H72" s="105">
        <v>4.0865384615384599</v>
      </c>
      <c r="I72" s="105">
        <v>13.461538461538501</v>
      </c>
      <c r="J72" s="105">
        <v>12.9807692307692</v>
      </c>
      <c r="K72" s="97"/>
      <c r="L72" s="97"/>
      <c r="M72" s="97"/>
      <c r="N72" s="97">
        <v>46.67</v>
      </c>
      <c r="O72" s="97">
        <v>0.26</v>
      </c>
      <c r="P72" s="97">
        <v>0.27</v>
      </c>
      <c r="Q72" s="97">
        <v>28.39</v>
      </c>
      <c r="R72" s="97">
        <v>9.92</v>
      </c>
      <c r="S72" s="97">
        <v>1.32</v>
      </c>
      <c r="T72" s="97">
        <v>7.16</v>
      </c>
      <c r="U72" s="97">
        <v>0.91</v>
      </c>
      <c r="V72" s="97">
        <v>2.2200000000000002</v>
      </c>
      <c r="W72" s="97">
        <v>0.26</v>
      </c>
      <c r="X72" s="97">
        <v>0.97</v>
      </c>
      <c r="Y72" s="97">
        <v>1.65</v>
      </c>
      <c r="Z72" s="97">
        <f t="shared" si="27"/>
        <v>75.06</v>
      </c>
      <c r="AA72" s="97">
        <f t="shared" si="28"/>
        <v>11.77</v>
      </c>
      <c r="AB72" s="97">
        <f t="shared" si="29"/>
        <v>13.170000000000002</v>
      </c>
      <c r="AC72" s="97">
        <f t="shared" si="30"/>
        <v>10.290000000000001</v>
      </c>
      <c r="AD72" s="97">
        <f t="shared" si="31"/>
        <v>2.88</v>
      </c>
      <c r="AE72" s="97">
        <f t="shared" si="32"/>
        <v>3.572916666666667</v>
      </c>
      <c r="AF72" s="97">
        <f t="shared" si="33"/>
        <v>6.3772302463891251</v>
      </c>
      <c r="AG72" s="97">
        <f t="shared" si="34"/>
        <v>46.2</v>
      </c>
      <c r="AH72" s="121">
        <f t="shared" si="35"/>
        <v>32.914249999999996</v>
      </c>
    </row>
    <row r="73" spans="1:34" ht="14" thickBot="1">
      <c r="C73" s="103"/>
      <c r="D73" s="103"/>
      <c r="E73" s="103"/>
      <c r="F73" s="103"/>
      <c r="G73" s="103"/>
      <c r="H73" s="103"/>
      <c r="I73" s="103"/>
      <c r="J73" s="103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</row>
    <row r="74" spans="1:34">
      <c r="A74" s="134">
        <v>8</v>
      </c>
      <c r="B74" s="102">
        <v>1</v>
      </c>
      <c r="C74" s="100">
        <v>13.8539042821159</v>
      </c>
      <c r="D74" s="100">
        <v>2.77078085642317</v>
      </c>
      <c r="E74" s="100">
        <v>14.357682619647401</v>
      </c>
      <c r="F74" s="100">
        <v>10.831234256927001</v>
      </c>
      <c r="G74" s="100">
        <v>30.730478589420699</v>
      </c>
      <c r="H74" s="100">
        <v>3.5264483627204002</v>
      </c>
      <c r="I74" s="100">
        <v>18.891687657430701</v>
      </c>
      <c r="J74" s="100">
        <v>5.0377833753148602</v>
      </c>
      <c r="K74" s="104"/>
      <c r="L74" s="104"/>
      <c r="M74" s="104"/>
      <c r="N74" s="104">
        <v>40.9</v>
      </c>
      <c r="O74" s="104">
        <v>0.21</v>
      </c>
      <c r="P74" s="104">
        <v>0.17799999999999999</v>
      </c>
      <c r="Q74" s="104">
        <v>29.33</v>
      </c>
      <c r="R74" s="104">
        <v>11.48</v>
      </c>
      <c r="S74" s="104">
        <v>0.68</v>
      </c>
      <c r="T74" s="104">
        <v>6.1</v>
      </c>
      <c r="U74" s="104">
        <v>1.03</v>
      </c>
      <c r="V74" s="104">
        <v>7.95</v>
      </c>
      <c r="W74" s="104">
        <v>0.11</v>
      </c>
      <c r="X74" s="104">
        <v>0.84</v>
      </c>
      <c r="Y74" s="104">
        <v>1.2</v>
      </c>
      <c r="Z74" s="104">
        <f t="shared" ref="Z74:Z82" si="36">N74+Q74</f>
        <v>70.22999999999999</v>
      </c>
      <c r="AA74" s="104">
        <f t="shared" ref="AA74:AA82" si="37">O74+P74+R74+S74</f>
        <v>12.548</v>
      </c>
      <c r="AB74" s="104">
        <f t="shared" ref="AB74:AB82" si="38">T74+U74+V74+W74+X74+Y74</f>
        <v>17.23</v>
      </c>
      <c r="AC74" s="104">
        <f t="shared" ref="AC74:AC82" si="39">T74+U74+V74</f>
        <v>15.08</v>
      </c>
      <c r="AD74" s="104">
        <f t="shared" ref="AD74:AD82" si="40">W74+X74+Y74</f>
        <v>2.15</v>
      </c>
      <c r="AE74" s="104">
        <f t="shared" ref="AE74:AE82" si="41">AC74/AD74</f>
        <v>7.0139534883720938</v>
      </c>
      <c r="AF74" s="104">
        <f t="shared" ref="AF74:AF82" si="42">Z74/AA74</f>
        <v>5.5969078737647422</v>
      </c>
      <c r="AG74" s="104">
        <f t="shared" ref="AG74:AG82" si="43">(AA74*1)+(T74*2)+(U74*3)+(V74*4)+(W74*5)+(Y76*6)</f>
        <v>67.387999999999991</v>
      </c>
      <c r="AH74" s="119">
        <f t="shared" ref="AH74:AH82" si="44">(AA74*0.025)+(T74*1)+(U74*2)+  (V74*4)+(W74*6)+(Y74*8)</f>
        <v>50.533699999999996</v>
      </c>
    </row>
    <row r="75" spans="1:34">
      <c r="A75" s="135"/>
      <c r="B75" s="95">
        <v>2</v>
      </c>
      <c r="C75" s="103">
        <v>17.166212534059898</v>
      </c>
      <c r="D75" s="103">
        <v>3.81471389645777</v>
      </c>
      <c r="E75" s="103">
        <v>14.441416893733001</v>
      </c>
      <c r="F75" s="103">
        <v>10.899182561307899</v>
      </c>
      <c r="G75" s="103">
        <v>29.155313351498599</v>
      </c>
      <c r="H75" s="103">
        <v>5.1771117166212504</v>
      </c>
      <c r="I75" s="103">
        <v>16.893732970027202</v>
      </c>
      <c r="J75" s="103">
        <v>2.4523160762942799</v>
      </c>
      <c r="K75" s="56"/>
      <c r="L75" s="56"/>
      <c r="M75" s="56"/>
      <c r="N75" s="56">
        <v>40.9</v>
      </c>
      <c r="O75" s="56">
        <v>0.21</v>
      </c>
      <c r="P75" s="56">
        <v>0.17799999999999999</v>
      </c>
      <c r="Q75" s="56">
        <v>29.33</v>
      </c>
      <c r="R75" s="56">
        <v>11.48</v>
      </c>
      <c r="S75" s="56">
        <v>0.68</v>
      </c>
      <c r="T75" s="56">
        <v>6.1</v>
      </c>
      <c r="U75" s="56">
        <v>1.03</v>
      </c>
      <c r="V75" s="56">
        <v>7.95</v>
      </c>
      <c r="W75" s="56">
        <v>0.11</v>
      </c>
      <c r="X75" s="56">
        <v>0.84</v>
      </c>
      <c r="Y75" s="56">
        <v>1.2</v>
      </c>
      <c r="Z75" s="56">
        <f t="shared" si="36"/>
        <v>70.22999999999999</v>
      </c>
      <c r="AA75" s="56">
        <f t="shared" si="37"/>
        <v>12.548</v>
      </c>
      <c r="AB75" s="56">
        <f t="shared" si="38"/>
        <v>17.23</v>
      </c>
      <c r="AC75" s="56">
        <f t="shared" si="39"/>
        <v>15.08</v>
      </c>
      <c r="AD75" s="56">
        <f t="shared" si="40"/>
        <v>2.15</v>
      </c>
      <c r="AE75" s="56">
        <f t="shared" si="41"/>
        <v>7.0139534883720938</v>
      </c>
      <c r="AF75" s="56">
        <f t="shared" si="42"/>
        <v>5.5969078737647422</v>
      </c>
      <c r="AG75" s="56">
        <f t="shared" si="43"/>
        <v>67.387999999999991</v>
      </c>
      <c r="AH75" s="120">
        <f t="shared" si="44"/>
        <v>50.533699999999996</v>
      </c>
    </row>
    <row r="76" spans="1:34">
      <c r="A76" s="135"/>
      <c r="B76" s="95">
        <v>3</v>
      </c>
      <c r="C76" s="103">
        <v>20.5555555555556</v>
      </c>
      <c r="D76" s="103">
        <v>5.5555555555555598</v>
      </c>
      <c r="E76" s="103">
        <v>10.8333333333333</v>
      </c>
      <c r="F76" s="103">
        <v>8.8888888888888893</v>
      </c>
      <c r="G76" s="103">
        <v>28.8888888888889</v>
      </c>
      <c r="H76" s="103">
        <v>4.4444444444444402</v>
      </c>
      <c r="I76" s="103">
        <v>16.9444444444444</v>
      </c>
      <c r="J76" s="103">
        <v>3.8888888888888902</v>
      </c>
      <c r="K76" s="56"/>
      <c r="L76" s="56"/>
      <c r="M76" s="56"/>
      <c r="N76" s="56">
        <v>40.9</v>
      </c>
      <c r="O76" s="56">
        <v>0.21</v>
      </c>
      <c r="P76" s="56">
        <v>0.17799999999999999</v>
      </c>
      <c r="Q76" s="56">
        <v>29.33</v>
      </c>
      <c r="R76" s="56">
        <v>11.48</v>
      </c>
      <c r="S76" s="56">
        <v>0.68</v>
      </c>
      <c r="T76" s="56">
        <v>6.1</v>
      </c>
      <c r="U76" s="56">
        <v>1.03</v>
      </c>
      <c r="V76" s="56">
        <v>7.95</v>
      </c>
      <c r="W76" s="56">
        <v>0.11</v>
      </c>
      <c r="X76" s="56">
        <v>0.84</v>
      </c>
      <c r="Y76" s="56">
        <v>1.2</v>
      </c>
      <c r="Z76" s="56">
        <f t="shared" si="36"/>
        <v>70.22999999999999</v>
      </c>
      <c r="AA76" s="56">
        <f t="shared" si="37"/>
        <v>12.548</v>
      </c>
      <c r="AB76" s="56">
        <f t="shared" si="38"/>
        <v>17.23</v>
      </c>
      <c r="AC76" s="56">
        <f t="shared" si="39"/>
        <v>15.08</v>
      </c>
      <c r="AD76" s="56">
        <f t="shared" si="40"/>
        <v>2.15</v>
      </c>
      <c r="AE76" s="56">
        <f t="shared" si="41"/>
        <v>7.0139534883720938</v>
      </c>
      <c r="AF76" s="56">
        <f t="shared" si="42"/>
        <v>5.5969078737647422</v>
      </c>
      <c r="AG76" s="56">
        <f t="shared" si="43"/>
        <v>67.387999999999991</v>
      </c>
      <c r="AH76" s="120">
        <f t="shared" si="44"/>
        <v>50.533699999999996</v>
      </c>
    </row>
    <row r="77" spans="1:34">
      <c r="A77" s="135"/>
      <c r="B77" s="95">
        <v>4</v>
      </c>
      <c r="C77" s="103">
        <v>15.577889447236201</v>
      </c>
      <c r="D77" s="103">
        <v>0.75376884422110502</v>
      </c>
      <c r="E77" s="103">
        <v>13.819095477386901</v>
      </c>
      <c r="F77" s="103">
        <v>12.0603015075377</v>
      </c>
      <c r="G77" s="103">
        <v>30.150753768844201</v>
      </c>
      <c r="H77" s="103">
        <v>6.2814070351758797</v>
      </c>
      <c r="I77" s="103">
        <v>15.0753768844221</v>
      </c>
      <c r="J77" s="103">
        <v>6.2814070351758797</v>
      </c>
      <c r="K77" s="56"/>
      <c r="L77" s="56"/>
      <c r="M77" s="56"/>
      <c r="N77" s="56">
        <v>40.9</v>
      </c>
      <c r="O77" s="56">
        <v>0.21</v>
      </c>
      <c r="P77" s="56">
        <v>0.17799999999999999</v>
      </c>
      <c r="Q77" s="56">
        <v>29.33</v>
      </c>
      <c r="R77" s="56">
        <v>11.48</v>
      </c>
      <c r="S77" s="56">
        <v>0.68</v>
      </c>
      <c r="T77" s="56">
        <v>6.1</v>
      </c>
      <c r="U77" s="56">
        <v>1.03</v>
      </c>
      <c r="V77" s="56">
        <v>7.95</v>
      </c>
      <c r="W77" s="56">
        <v>0.11</v>
      </c>
      <c r="X77" s="56">
        <v>0.84</v>
      </c>
      <c r="Y77" s="56">
        <v>1.2</v>
      </c>
      <c r="Z77" s="56">
        <f t="shared" si="36"/>
        <v>70.22999999999999</v>
      </c>
      <c r="AA77" s="56">
        <f t="shared" si="37"/>
        <v>12.548</v>
      </c>
      <c r="AB77" s="56">
        <f t="shared" si="38"/>
        <v>17.23</v>
      </c>
      <c r="AC77" s="56">
        <f t="shared" si="39"/>
        <v>15.08</v>
      </c>
      <c r="AD77" s="56">
        <f t="shared" si="40"/>
        <v>2.15</v>
      </c>
      <c r="AE77" s="56">
        <f t="shared" si="41"/>
        <v>7.0139534883720938</v>
      </c>
      <c r="AF77" s="56">
        <f t="shared" si="42"/>
        <v>5.5969078737647422</v>
      </c>
      <c r="AG77" s="56">
        <f t="shared" si="43"/>
        <v>67.387999999999991</v>
      </c>
      <c r="AH77" s="120">
        <f t="shared" si="44"/>
        <v>50.533699999999996</v>
      </c>
    </row>
    <row r="78" spans="1:34">
      <c r="A78" s="135"/>
      <c r="B78" s="95">
        <v>5</v>
      </c>
      <c r="C78" s="103">
        <v>17.847769028871401</v>
      </c>
      <c r="D78" s="103">
        <v>1.5748031496063</v>
      </c>
      <c r="E78" s="103">
        <v>14.698162729658801</v>
      </c>
      <c r="F78" s="103">
        <v>11.548556430446199</v>
      </c>
      <c r="G78" s="103">
        <v>31.233595800524899</v>
      </c>
      <c r="H78" s="103">
        <v>5.2493438320210002</v>
      </c>
      <c r="I78" s="103">
        <v>15.2230971128609</v>
      </c>
      <c r="J78" s="103">
        <v>2.6246719160105001</v>
      </c>
      <c r="K78" s="56"/>
      <c r="L78" s="56"/>
      <c r="M78" s="56"/>
      <c r="N78" s="56">
        <v>40.9</v>
      </c>
      <c r="O78" s="56">
        <v>0.21</v>
      </c>
      <c r="P78" s="56">
        <v>0.17799999999999999</v>
      </c>
      <c r="Q78" s="56">
        <v>29.33</v>
      </c>
      <c r="R78" s="56">
        <v>11.48</v>
      </c>
      <c r="S78" s="56">
        <v>0.68</v>
      </c>
      <c r="T78" s="56">
        <v>6.1</v>
      </c>
      <c r="U78" s="56">
        <v>1.03</v>
      </c>
      <c r="V78" s="56">
        <v>7.95</v>
      </c>
      <c r="W78" s="56">
        <v>0.11</v>
      </c>
      <c r="X78" s="56">
        <v>0.84</v>
      </c>
      <c r="Y78" s="56">
        <v>1.2</v>
      </c>
      <c r="Z78" s="56">
        <f t="shared" si="36"/>
        <v>70.22999999999999</v>
      </c>
      <c r="AA78" s="56">
        <f t="shared" si="37"/>
        <v>12.548</v>
      </c>
      <c r="AB78" s="56">
        <f t="shared" si="38"/>
        <v>17.23</v>
      </c>
      <c r="AC78" s="56">
        <f t="shared" si="39"/>
        <v>15.08</v>
      </c>
      <c r="AD78" s="56">
        <f t="shared" si="40"/>
        <v>2.15</v>
      </c>
      <c r="AE78" s="56">
        <f t="shared" si="41"/>
        <v>7.0139534883720938</v>
      </c>
      <c r="AF78" s="56">
        <f t="shared" si="42"/>
        <v>5.5969078737647422</v>
      </c>
      <c r="AG78" s="56">
        <f t="shared" si="43"/>
        <v>67.387999999999991</v>
      </c>
      <c r="AH78" s="120">
        <f t="shared" si="44"/>
        <v>50.533699999999996</v>
      </c>
    </row>
    <row r="79" spans="1:34">
      <c r="A79" s="135"/>
      <c r="B79" s="95">
        <v>6</v>
      </c>
      <c r="C79" s="103">
        <v>11.6279069767442</v>
      </c>
      <c r="D79" s="103">
        <v>0.258397932816537</v>
      </c>
      <c r="E79" s="103">
        <v>14.4702842377261</v>
      </c>
      <c r="F79" s="103">
        <v>10.594315245478001</v>
      </c>
      <c r="G79" s="103">
        <v>35.142118863049099</v>
      </c>
      <c r="H79" s="103">
        <v>4.1343669250646</v>
      </c>
      <c r="I79" s="103">
        <v>22.2222222222222</v>
      </c>
      <c r="J79" s="103">
        <v>1.55038759689922</v>
      </c>
      <c r="K79" s="56"/>
      <c r="L79" s="56"/>
      <c r="M79" s="56"/>
      <c r="N79" s="56">
        <v>40.9</v>
      </c>
      <c r="O79" s="56">
        <v>0.21</v>
      </c>
      <c r="P79" s="56">
        <v>0.17799999999999999</v>
      </c>
      <c r="Q79" s="56">
        <v>29.33</v>
      </c>
      <c r="R79" s="56">
        <v>11.48</v>
      </c>
      <c r="S79" s="56">
        <v>0.68</v>
      </c>
      <c r="T79" s="56">
        <v>6.1</v>
      </c>
      <c r="U79" s="56">
        <v>1.03</v>
      </c>
      <c r="V79" s="56">
        <v>7.95</v>
      </c>
      <c r="W79" s="56">
        <v>0.11</v>
      </c>
      <c r="X79" s="56">
        <v>0.84</v>
      </c>
      <c r="Y79" s="56">
        <v>1.2</v>
      </c>
      <c r="Z79" s="56">
        <f t="shared" si="36"/>
        <v>70.22999999999999</v>
      </c>
      <c r="AA79" s="56">
        <f t="shared" si="37"/>
        <v>12.548</v>
      </c>
      <c r="AB79" s="56">
        <f t="shared" si="38"/>
        <v>17.23</v>
      </c>
      <c r="AC79" s="56">
        <f t="shared" si="39"/>
        <v>15.08</v>
      </c>
      <c r="AD79" s="56">
        <f t="shared" si="40"/>
        <v>2.15</v>
      </c>
      <c r="AE79" s="56">
        <f t="shared" si="41"/>
        <v>7.0139534883720938</v>
      </c>
      <c r="AF79" s="56">
        <f t="shared" si="42"/>
        <v>5.5969078737647422</v>
      </c>
      <c r="AG79" s="56">
        <f t="shared" si="43"/>
        <v>67.387999999999991</v>
      </c>
      <c r="AH79" s="120">
        <f t="shared" si="44"/>
        <v>50.533699999999996</v>
      </c>
    </row>
    <row r="80" spans="1:34">
      <c r="A80" s="135"/>
      <c r="B80" s="95">
        <v>7</v>
      </c>
      <c r="C80" s="103">
        <v>21.052631578947398</v>
      </c>
      <c r="D80" s="103">
        <v>0</v>
      </c>
      <c r="E80" s="103">
        <v>10.789473684210501</v>
      </c>
      <c r="F80" s="103">
        <v>11.578947368421099</v>
      </c>
      <c r="G80" s="103">
        <v>33.684210526315802</v>
      </c>
      <c r="H80" s="103">
        <v>3.6842105263157898</v>
      </c>
      <c r="I80" s="103">
        <v>15</v>
      </c>
      <c r="J80" s="103">
        <v>4.2105263157894699</v>
      </c>
      <c r="K80" s="56"/>
      <c r="L80" s="56"/>
      <c r="M80" s="56"/>
      <c r="N80" s="56">
        <v>40.9</v>
      </c>
      <c r="O80" s="56">
        <v>0.21</v>
      </c>
      <c r="P80" s="56">
        <v>0.17799999999999999</v>
      </c>
      <c r="Q80" s="56">
        <v>29.33</v>
      </c>
      <c r="R80" s="56">
        <v>11.48</v>
      </c>
      <c r="S80" s="56">
        <v>0.68</v>
      </c>
      <c r="T80" s="56">
        <v>6.1</v>
      </c>
      <c r="U80" s="56">
        <v>1.03</v>
      </c>
      <c r="V80" s="56">
        <v>7.95</v>
      </c>
      <c r="W80" s="56">
        <v>0.11</v>
      </c>
      <c r="X80" s="56">
        <v>0.84</v>
      </c>
      <c r="Y80" s="56">
        <v>1.2</v>
      </c>
      <c r="Z80" s="56">
        <f t="shared" si="36"/>
        <v>70.22999999999999</v>
      </c>
      <c r="AA80" s="56">
        <f t="shared" si="37"/>
        <v>12.548</v>
      </c>
      <c r="AB80" s="56">
        <f t="shared" si="38"/>
        <v>17.23</v>
      </c>
      <c r="AC80" s="56">
        <f t="shared" si="39"/>
        <v>15.08</v>
      </c>
      <c r="AD80" s="56">
        <f t="shared" si="40"/>
        <v>2.15</v>
      </c>
      <c r="AE80" s="56">
        <f t="shared" si="41"/>
        <v>7.0139534883720938</v>
      </c>
      <c r="AF80" s="56">
        <f t="shared" si="42"/>
        <v>5.5969078737647422</v>
      </c>
      <c r="AG80" s="56">
        <f t="shared" si="43"/>
        <v>67.387999999999991</v>
      </c>
      <c r="AH80" s="120">
        <f t="shared" si="44"/>
        <v>50.533699999999996</v>
      </c>
    </row>
    <row r="81" spans="1:34">
      <c r="A81" s="135"/>
      <c r="B81" s="95">
        <v>8</v>
      </c>
      <c r="C81" s="103">
        <v>20</v>
      </c>
      <c r="D81" s="103">
        <v>1.2820512820512799</v>
      </c>
      <c r="E81" s="103">
        <v>10.2564102564103</v>
      </c>
      <c r="F81" s="103">
        <v>13.3333333333333</v>
      </c>
      <c r="G81" s="103">
        <v>29.230769230769202</v>
      </c>
      <c r="H81" s="103">
        <v>7.1794871794871797</v>
      </c>
      <c r="I81" s="103">
        <v>15.8974358974359</v>
      </c>
      <c r="J81" s="103">
        <v>2.8205128205128198</v>
      </c>
      <c r="K81" s="56"/>
      <c r="L81" s="56"/>
      <c r="M81" s="56"/>
      <c r="N81" s="56">
        <v>40.9</v>
      </c>
      <c r="O81" s="56">
        <v>0.21</v>
      </c>
      <c r="P81" s="56">
        <v>0.17799999999999999</v>
      </c>
      <c r="Q81" s="56">
        <v>29.33</v>
      </c>
      <c r="R81" s="56">
        <v>11.48</v>
      </c>
      <c r="S81" s="56">
        <v>0.68</v>
      </c>
      <c r="T81" s="56">
        <v>6.1</v>
      </c>
      <c r="U81" s="56">
        <v>1.03</v>
      </c>
      <c r="V81" s="56">
        <v>7.95</v>
      </c>
      <c r="W81" s="56">
        <v>0.11</v>
      </c>
      <c r="X81" s="56">
        <v>0.84</v>
      </c>
      <c r="Y81" s="56">
        <v>1.2</v>
      </c>
      <c r="Z81" s="56">
        <f t="shared" si="36"/>
        <v>70.22999999999999</v>
      </c>
      <c r="AA81" s="56">
        <f t="shared" si="37"/>
        <v>12.548</v>
      </c>
      <c r="AB81" s="56">
        <f t="shared" si="38"/>
        <v>17.23</v>
      </c>
      <c r="AC81" s="56">
        <f t="shared" si="39"/>
        <v>15.08</v>
      </c>
      <c r="AD81" s="56">
        <f t="shared" si="40"/>
        <v>2.15</v>
      </c>
      <c r="AE81" s="56">
        <f t="shared" si="41"/>
        <v>7.0139534883720938</v>
      </c>
      <c r="AF81" s="56">
        <f t="shared" si="42"/>
        <v>5.5969078737647422</v>
      </c>
      <c r="AG81" s="56">
        <f t="shared" si="43"/>
        <v>60.187999999999995</v>
      </c>
      <c r="AH81" s="120">
        <f t="shared" si="44"/>
        <v>50.533699999999996</v>
      </c>
    </row>
    <row r="82" spans="1:34" ht="14" thickBot="1">
      <c r="A82" s="136"/>
      <c r="B82" s="96">
        <v>9</v>
      </c>
      <c r="C82" s="105">
        <v>19.585253456221199</v>
      </c>
      <c r="D82" s="105">
        <v>6.2211981566820302</v>
      </c>
      <c r="E82" s="105">
        <v>13.1336405529954</v>
      </c>
      <c r="F82" s="105">
        <v>11.5207373271889</v>
      </c>
      <c r="G82" s="105">
        <v>27.419354838709701</v>
      </c>
      <c r="H82" s="105">
        <v>6.2211981566820302</v>
      </c>
      <c r="I82" s="105">
        <v>13.5944700460829</v>
      </c>
      <c r="J82" s="105">
        <v>2.30414746543779</v>
      </c>
      <c r="K82" s="97"/>
      <c r="L82" s="97"/>
      <c r="M82" s="97"/>
      <c r="N82" s="97">
        <v>40.9</v>
      </c>
      <c r="O82" s="97">
        <v>0.21</v>
      </c>
      <c r="P82" s="97">
        <v>0.17799999999999999</v>
      </c>
      <c r="Q82" s="97">
        <v>29.33</v>
      </c>
      <c r="R82" s="97">
        <v>11.48</v>
      </c>
      <c r="S82" s="97">
        <v>0.68</v>
      </c>
      <c r="T82" s="97">
        <v>6.1</v>
      </c>
      <c r="U82" s="97">
        <v>1.03</v>
      </c>
      <c r="V82" s="97">
        <v>7.95</v>
      </c>
      <c r="W82" s="97">
        <v>0.11</v>
      </c>
      <c r="X82" s="97">
        <v>0.84</v>
      </c>
      <c r="Y82" s="97">
        <v>1.2</v>
      </c>
      <c r="Z82" s="97">
        <f t="shared" si="36"/>
        <v>70.22999999999999</v>
      </c>
      <c r="AA82" s="97">
        <f t="shared" si="37"/>
        <v>12.548</v>
      </c>
      <c r="AB82" s="97">
        <f t="shared" si="38"/>
        <v>17.23</v>
      </c>
      <c r="AC82" s="97">
        <f t="shared" si="39"/>
        <v>15.08</v>
      </c>
      <c r="AD82" s="97">
        <f t="shared" si="40"/>
        <v>2.15</v>
      </c>
      <c r="AE82" s="97">
        <f t="shared" si="41"/>
        <v>7.0139534883720938</v>
      </c>
      <c r="AF82" s="97">
        <f t="shared" si="42"/>
        <v>5.5969078737647422</v>
      </c>
      <c r="AG82" s="97">
        <f t="shared" si="43"/>
        <v>66.787999999999997</v>
      </c>
      <c r="AH82" s="121">
        <f t="shared" si="44"/>
        <v>50.533699999999996</v>
      </c>
    </row>
    <row r="83" spans="1:34" ht="14" thickBot="1">
      <c r="C83" s="103"/>
      <c r="D83" s="103"/>
      <c r="E83" s="103"/>
      <c r="F83" s="103"/>
      <c r="G83" s="103"/>
      <c r="H83" s="103"/>
      <c r="I83" s="103"/>
      <c r="J83" s="103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</row>
    <row r="84" spans="1:34">
      <c r="A84" s="134">
        <v>9</v>
      </c>
      <c r="B84" s="102">
        <v>1</v>
      </c>
      <c r="C84" s="100">
        <v>23.796033994334302</v>
      </c>
      <c r="D84" s="100">
        <v>5.3824362606232299</v>
      </c>
      <c r="E84" s="100">
        <v>9.6317280453257794</v>
      </c>
      <c r="F84" s="100">
        <v>14.164305949008501</v>
      </c>
      <c r="G84" s="100">
        <v>24.079320113314399</v>
      </c>
      <c r="H84" s="100">
        <v>6.2322946175637401</v>
      </c>
      <c r="I84" s="100">
        <v>11.898016997167099</v>
      </c>
      <c r="J84" s="100">
        <v>4.8158640226628897</v>
      </c>
      <c r="K84" s="104"/>
      <c r="L84" s="104"/>
      <c r="M84" s="104"/>
      <c r="N84" s="104">
        <v>40.53</v>
      </c>
      <c r="O84" s="104">
        <v>0.27</v>
      </c>
      <c r="P84" s="104">
        <v>0.108</v>
      </c>
      <c r="Q84" s="104">
        <v>30.45</v>
      </c>
      <c r="R84" s="104">
        <v>10.76</v>
      </c>
      <c r="S84" s="104">
        <v>0.60699999999999998</v>
      </c>
      <c r="T84" s="104">
        <v>6.17</v>
      </c>
      <c r="U84" s="104">
        <v>1.44</v>
      </c>
      <c r="V84" s="104">
        <v>7.47</v>
      </c>
      <c r="W84" s="104">
        <v>0.23</v>
      </c>
      <c r="X84" s="104">
        <v>0.87</v>
      </c>
      <c r="Y84" s="104">
        <v>1.1000000000000001</v>
      </c>
      <c r="Z84" s="104">
        <f t="shared" ref="Z84:Z92" si="45">N84+Q84</f>
        <v>70.98</v>
      </c>
      <c r="AA84" s="104">
        <f t="shared" ref="AA84:AA92" si="46">O84+P84+R84+S84</f>
        <v>11.744999999999999</v>
      </c>
      <c r="AB84" s="104">
        <f t="shared" ref="AB84:AB92" si="47">T84+U84+V84+W84+X84+Y84</f>
        <v>17.28</v>
      </c>
      <c r="AC84" s="104">
        <f t="shared" ref="AC84:AC92" si="48">T84+U84+V84</f>
        <v>15.079999999999998</v>
      </c>
      <c r="AD84" s="104">
        <f t="shared" ref="AD84:AD92" si="49">W84+X84+Y84</f>
        <v>2.2000000000000002</v>
      </c>
      <c r="AE84" s="104">
        <f t="shared" ref="AE84:AE92" si="50">AC84/AD84</f>
        <v>6.8545454545454536</v>
      </c>
      <c r="AF84" s="104">
        <f t="shared" ref="AF84:AF92" si="51">Z84/AA84</f>
        <v>6.0434227330779065</v>
      </c>
      <c r="AG84" s="119">
        <f t="shared" ref="AG84:AG92" si="52">(AA84*1)+(T84*2)+(U84*3)+(V84*4)+(W84*5)+(Y86*6)</f>
        <v>66.034999999999997</v>
      </c>
      <c r="AH84" s="56">
        <f t="shared" ref="AH84:AH92" si="53">(AA84*0.025)+(T84*1)+(U84*2)+  (V84*4)+(W84*6)+(Y84*8)</f>
        <v>49.403625000000005</v>
      </c>
    </row>
    <row r="85" spans="1:34">
      <c r="A85" s="135"/>
      <c r="B85" s="95">
        <v>2</v>
      </c>
      <c r="C85" s="103">
        <v>20.520231213872801</v>
      </c>
      <c r="D85" s="103">
        <v>0.57803468208092501</v>
      </c>
      <c r="E85" s="103">
        <v>10.115606936416199</v>
      </c>
      <c r="F85" s="103">
        <v>13.005780346820799</v>
      </c>
      <c r="G85" s="103">
        <v>32.080924855491297</v>
      </c>
      <c r="H85" s="103">
        <v>4.6242774566474001</v>
      </c>
      <c r="I85" s="103">
        <v>16.4739884393064</v>
      </c>
      <c r="J85" s="103">
        <v>2.6011560693641602</v>
      </c>
      <c r="K85" s="56"/>
      <c r="L85" s="56"/>
      <c r="M85" s="56"/>
      <c r="N85" s="56">
        <v>40.53</v>
      </c>
      <c r="O85" s="56">
        <v>0.27</v>
      </c>
      <c r="P85" s="56">
        <v>0.108</v>
      </c>
      <c r="Q85" s="56">
        <v>30.45</v>
      </c>
      <c r="R85" s="56">
        <v>10.76</v>
      </c>
      <c r="S85" s="56">
        <v>0.60699999999999998</v>
      </c>
      <c r="T85" s="56">
        <v>6.17</v>
      </c>
      <c r="U85" s="56">
        <v>1.44</v>
      </c>
      <c r="V85" s="56">
        <v>7.47</v>
      </c>
      <c r="W85" s="56">
        <v>0.23</v>
      </c>
      <c r="X85" s="56">
        <v>0.87</v>
      </c>
      <c r="Y85" s="56">
        <v>1.1000000000000001</v>
      </c>
      <c r="Z85" s="56">
        <f t="shared" si="45"/>
        <v>70.98</v>
      </c>
      <c r="AA85" s="56">
        <f t="shared" si="46"/>
        <v>11.744999999999999</v>
      </c>
      <c r="AB85" s="56">
        <f t="shared" si="47"/>
        <v>17.28</v>
      </c>
      <c r="AC85" s="56">
        <f t="shared" si="48"/>
        <v>15.079999999999998</v>
      </c>
      <c r="AD85" s="56">
        <f t="shared" si="49"/>
        <v>2.2000000000000002</v>
      </c>
      <c r="AE85" s="56">
        <f t="shared" si="50"/>
        <v>6.8545454545454536</v>
      </c>
      <c r="AF85" s="56">
        <f t="shared" si="51"/>
        <v>6.0434227330779065</v>
      </c>
      <c r="AG85" s="120">
        <f t="shared" si="52"/>
        <v>66.034999999999997</v>
      </c>
      <c r="AH85" s="56">
        <f t="shared" si="53"/>
        <v>49.403625000000005</v>
      </c>
    </row>
    <row r="86" spans="1:34">
      <c r="A86" s="135"/>
      <c r="B86" s="95">
        <v>3</v>
      </c>
      <c r="C86" s="103">
        <v>24.183006535947701</v>
      </c>
      <c r="D86" s="103">
        <v>4.9019607843137303</v>
      </c>
      <c r="E86" s="103">
        <v>9.1503267973856204</v>
      </c>
      <c r="F86" s="103">
        <v>14.0522875816993</v>
      </c>
      <c r="G86" s="103">
        <v>31.699346405228798</v>
      </c>
      <c r="H86" s="103">
        <v>3.2679738562091498</v>
      </c>
      <c r="I86" s="103">
        <v>12.0915032679739</v>
      </c>
      <c r="J86" s="103">
        <v>0.65359477124182996</v>
      </c>
      <c r="K86" s="56"/>
      <c r="L86" s="56"/>
      <c r="M86" s="56"/>
      <c r="N86" s="56">
        <v>40.53</v>
      </c>
      <c r="O86" s="56">
        <v>0.27</v>
      </c>
      <c r="P86" s="56">
        <v>0.108</v>
      </c>
      <c r="Q86" s="56">
        <v>30.45</v>
      </c>
      <c r="R86" s="56">
        <v>10.76</v>
      </c>
      <c r="S86" s="56">
        <v>0.60699999999999998</v>
      </c>
      <c r="T86" s="56">
        <v>6.17</v>
      </c>
      <c r="U86" s="56">
        <v>1.44</v>
      </c>
      <c r="V86" s="56">
        <v>7.47</v>
      </c>
      <c r="W86" s="56">
        <v>0.23</v>
      </c>
      <c r="X86" s="56">
        <v>0.87</v>
      </c>
      <c r="Y86" s="56">
        <v>1.1000000000000001</v>
      </c>
      <c r="Z86" s="56">
        <f t="shared" si="45"/>
        <v>70.98</v>
      </c>
      <c r="AA86" s="56">
        <f t="shared" si="46"/>
        <v>11.744999999999999</v>
      </c>
      <c r="AB86" s="56">
        <f t="shared" si="47"/>
        <v>17.28</v>
      </c>
      <c r="AC86" s="56">
        <f t="shared" si="48"/>
        <v>15.079999999999998</v>
      </c>
      <c r="AD86" s="56">
        <f t="shared" si="49"/>
        <v>2.2000000000000002</v>
      </c>
      <c r="AE86" s="56">
        <f t="shared" si="50"/>
        <v>6.8545454545454536</v>
      </c>
      <c r="AF86" s="56">
        <f t="shared" si="51"/>
        <v>6.0434227330779065</v>
      </c>
      <c r="AG86" s="120">
        <f t="shared" si="52"/>
        <v>66.034999999999997</v>
      </c>
      <c r="AH86" s="56">
        <f t="shared" si="53"/>
        <v>49.403625000000005</v>
      </c>
    </row>
    <row r="87" spans="1:34">
      <c r="A87" s="135"/>
      <c r="B87" s="95">
        <v>4</v>
      </c>
      <c r="C87" s="103">
        <v>17.5675675675676</v>
      </c>
      <c r="D87" s="103">
        <v>0.27027027027027001</v>
      </c>
      <c r="E87" s="103">
        <v>12.972972972973</v>
      </c>
      <c r="F87" s="103">
        <v>10.8108108108108</v>
      </c>
      <c r="G87" s="103">
        <v>31.351351351351301</v>
      </c>
      <c r="H87" s="103">
        <v>3.51351351351351</v>
      </c>
      <c r="I87" s="103">
        <v>18.108108108108102</v>
      </c>
      <c r="J87" s="103">
        <v>5.4054054054054097</v>
      </c>
      <c r="K87" s="56"/>
      <c r="L87" s="56"/>
      <c r="M87" s="56"/>
      <c r="N87" s="56">
        <v>40.53</v>
      </c>
      <c r="O87" s="56">
        <v>0.27</v>
      </c>
      <c r="P87" s="56">
        <v>0.108</v>
      </c>
      <c r="Q87" s="56">
        <v>30.45</v>
      </c>
      <c r="R87" s="56">
        <v>10.76</v>
      </c>
      <c r="S87" s="56">
        <v>0.60699999999999998</v>
      </c>
      <c r="T87" s="56">
        <v>6.17</v>
      </c>
      <c r="U87" s="56">
        <v>1.44</v>
      </c>
      <c r="V87" s="56">
        <v>7.47</v>
      </c>
      <c r="W87" s="56">
        <v>0.23</v>
      </c>
      <c r="X87" s="56">
        <v>0.87</v>
      </c>
      <c r="Y87" s="56">
        <v>1.1000000000000001</v>
      </c>
      <c r="Z87" s="56">
        <f t="shared" si="45"/>
        <v>70.98</v>
      </c>
      <c r="AA87" s="56">
        <f t="shared" si="46"/>
        <v>11.744999999999999</v>
      </c>
      <c r="AB87" s="56">
        <f t="shared" si="47"/>
        <v>17.28</v>
      </c>
      <c r="AC87" s="56">
        <f t="shared" si="48"/>
        <v>15.079999999999998</v>
      </c>
      <c r="AD87" s="56">
        <f t="shared" si="49"/>
        <v>2.2000000000000002</v>
      </c>
      <c r="AE87" s="56">
        <f t="shared" si="50"/>
        <v>6.8545454545454536</v>
      </c>
      <c r="AF87" s="56">
        <f t="shared" si="51"/>
        <v>6.0434227330779065</v>
      </c>
      <c r="AG87" s="120">
        <f t="shared" si="52"/>
        <v>66.034999999999997</v>
      </c>
      <c r="AH87" s="56">
        <f t="shared" si="53"/>
        <v>49.403625000000005</v>
      </c>
    </row>
    <row r="88" spans="1:34">
      <c r="A88" s="135"/>
      <c r="B88" s="95">
        <v>5</v>
      </c>
      <c r="C88" s="103">
        <v>19.658119658119698</v>
      </c>
      <c r="D88" s="103">
        <v>0.56980056980057003</v>
      </c>
      <c r="E88" s="103">
        <v>9.6866096866096907</v>
      </c>
      <c r="F88" s="103">
        <v>12.535612535612501</v>
      </c>
      <c r="G88" s="103">
        <v>31.9088319088319</v>
      </c>
      <c r="H88" s="103">
        <v>4.84330484330484</v>
      </c>
      <c r="I88" s="103">
        <v>15.0997150997151</v>
      </c>
      <c r="J88" s="103">
        <v>5.6980056980056997</v>
      </c>
      <c r="K88" s="56"/>
      <c r="L88" s="56"/>
      <c r="M88" s="56"/>
      <c r="N88" s="56">
        <v>40.53</v>
      </c>
      <c r="O88" s="56">
        <v>0.27</v>
      </c>
      <c r="P88" s="56">
        <v>0.108</v>
      </c>
      <c r="Q88" s="56">
        <v>30.45</v>
      </c>
      <c r="R88" s="56">
        <v>10.76</v>
      </c>
      <c r="S88" s="56">
        <v>0.60699999999999998</v>
      </c>
      <c r="T88" s="56">
        <v>6.17</v>
      </c>
      <c r="U88" s="56">
        <v>1.44</v>
      </c>
      <c r="V88" s="56">
        <v>7.47</v>
      </c>
      <c r="W88" s="56">
        <v>0.23</v>
      </c>
      <c r="X88" s="56">
        <v>0.87</v>
      </c>
      <c r="Y88" s="56">
        <v>1.1000000000000001</v>
      </c>
      <c r="Z88" s="56">
        <f t="shared" si="45"/>
        <v>70.98</v>
      </c>
      <c r="AA88" s="56">
        <f t="shared" si="46"/>
        <v>11.744999999999999</v>
      </c>
      <c r="AB88" s="56">
        <f t="shared" si="47"/>
        <v>17.28</v>
      </c>
      <c r="AC88" s="56">
        <f t="shared" si="48"/>
        <v>15.079999999999998</v>
      </c>
      <c r="AD88" s="56">
        <f t="shared" si="49"/>
        <v>2.2000000000000002</v>
      </c>
      <c r="AE88" s="56">
        <f t="shared" si="50"/>
        <v>6.8545454545454536</v>
      </c>
      <c r="AF88" s="56">
        <f t="shared" si="51"/>
        <v>6.0434227330779065</v>
      </c>
      <c r="AG88" s="120">
        <f t="shared" si="52"/>
        <v>66.034999999999997</v>
      </c>
      <c r="AH88" s="56">
        <f t="shared" si="53"/>
        <v>49.403625000000005</v>
      </c>
    </row>
    <row r="89" spans="1:34">
      <c r="A89" s="135"/>
      <c r="B89" s="95">
        <v>6</v>
      </c>
      <c r="C89" s="103">
        <v>23.7974683544304</v>
      </c>
      <c r="D89" s="103">
        <v>5.8227848101265796</v>
      </c>
      <c r="E89" s="103">
        <v>12.6582278481013</v>
      </c>
      <c r="F89" s="103">
        <v>13.4177215189873</v>
      </c>
      <c r="G89" s="103">
        <v>25.822784810126599</v>
      </c>
      <c r="H89" s="103">
        <v>3.5443037974683498</v>
      </c>
      <c r="I89" s="103">
        <v>9.1139240506329102</v>
      </c>
      <c r="J89" s="103">
        <v>5.8227848101265796</v>
      </c>
      <c r="K89" s="56"/>
      <c r="L89" s="56"/>
      <c r="M89" s="56"/>
      <c r="N89" s="56">
        <v>40.53</v>
      </c>
      <c r="O89" s="56">
        <v>0.27</v>
      </c>
      <c r="P89" s="56">
        <v>0.108</v>
      </c>
      <c r="Q89" s="56">
        <v>30.45</v>
      </c>
      <c r="R89" s="56">
        <v>10.76</v>
      </c>
      <c r="S89" s="56">
        <v>0.60699999999999998</v>
      </c>
      <c r="T89" s="56">
        <v>6.17</v>
      </c>
      <c r="U89" s="56">
        <v>1.44</v>
      </c>
      <c r="V89" s="56">
        <v>7.47</v>
      </c>
      <c r="W89" s="56">
        <v>0.23</v>
      </c>
      <c r="X89" s="56">
        <v>0.87</v>
      </c>
      <c r="Y89" s="56">
        <v>1.1000000000000001</v>
      </c>
      <c r="Z89" s="56">
        <f t="shared" si="45"/>
        <v>70.98</v>
      </c>
      <c r="AA89" s="56">
        <f t="shared" si="46"/>
        <v>11.744999999999999</v>
      </c>
      <c r="AB89" s="56">
        <f t="shared" si="47"/>
        <v>17.28</v>
      </c>
      <c r="AC89" s="56">
        <f t="shared" si="48"/>
        <v>15.079999999999998</v>
      </c>
      <c r="AD89" s="56">
        <f t="shared" si="49"/>
        <v>2.2000000000000002</v>
      </c>
      <c r="AE89" s="56">
        <f t="shared" si="50"/>
        <v>6.8545454545454536</v>
      </c>
      <c r="AF89" s="56">
        <f t="shared" si="51"/>
        <v>6.0434227330779065</v>
      </c>
      <c r="AG89" s="120">
        <f t="shared" si="52"/>
        <v>66.034999999999997</v>
      </c>
      <c r="AH89" s="56">
        <f t="shared" si="53"/>
        <v>49.403625000000005</v>
      </c>
    </row>
    <row r="90" spans="1:34">
      <c r="A90" s="135"/>
      <c r="B90" s="95">
        <v>7</v>
      </c>
      <c r="C90" s="103">
        <v>19.774011299434999</v>
      </c>
      <c r="D90" s="103">
        <v>4.2372881355932197</v>
      </c>
      <c r="E90" s="103">
        <v>10.7344632768362</v>
      </c>
      <c r="F90" s="103">
        <v>15.254237288135601</v>
      </c>
      <c r="G90" s="103">
        <v>27.683615819208999</v>
      </c>
      <c r="H90" s="103">
        <v>3.6723163841807902</v>
      </c>
      <c r="I90" s="103">
        <v>15.254237288135601</v>
      </c>
      <c r="J90" s="103">
        <v>3.3898305084745801</v>
      </c>
      <c r="K90" s="56"/>
      <c r="L90" s="56"/>
      <c r="M90" s="56"/>
      <c r="N90" s="56">
        <v>40.53</v>
      </c>
      <c r="O90" s="56">
        <v>0.27</v>
      </c>
      <c r="P90" s="56">
        <v>0.108</v>
      </c>
      <c r="Q90" s="56">
        <v>30.45</v>
      </c>
      <c r="R90" s="56">
        <v>10.76</v>
      </c>
      <c r="S90" s="56">
        <v>0.60699999999999998</v>
      </c>
      <c r="T90" s="56">
        <v>6.17</v>
      </c>
      <c r="U90" s="56">
        <v>1.44</v>
      </c>
      <c r="V90" s="56">
        <v>7.47</v>
      </c>
      <c r="W90" s="56">
        <v>0.23</v>
      </c>
      <c r="X90" s="56">
        <v>0.87</v>
      </c>
      <c r="Y90" s="56">
        <v>1.1000000000000001</v>
      </c>
      <c r="Z90" s="56">
        <f t="shared" si="45"/>
        <v>70.98</v>
      </c>
      <c r="AA90" s="56">
        <f t="shared" si="46"/>
        <v>11.744999999999999</v>
      </c>
      <c r="AB90" s="56">
        <f t="shared" si="47"/>
        <v>17.28</v>
      </c>
      <c r="AC90" s="56">
        <f t="shared" si="48"/>
        <v>15.079999999999998</v>
      </c>
      <c r="AD90" s="56">
        <f t="shared" si="49"/>
        <v>2.2000000000000002</v>
      </c>
      <c r="AE90" s="56">
        <f t="shared" si="50"/>
        <v>6.8545454545454536</v>
      </c>
      <c r="AF90" s="56">
        <f t="shared" si="51"/>
        <v>6.0434227330779065</v>
      </c>
      <c r="AG90" s="120">
        <f t="shared" si="52"/>
        <v>66.034999999999997</v>
      </c>
      <c r="AH90" s="56">
        <f t="shared" si="53"/>
        <v>49.403625000000005</v>
      </c>
    </row>
    <row r="91" spans="1:34">
      <c r="A91" s="135"/>
      <c r="B91" s="95">
        <v>8</v>
      </c>
      <c r="C91" s="103">
        <v>17.1270718232044</v>
      </c>
      <c r="D91" s="103">
        <v>0.27624309392265201</v>
      </c>
      <c r="E91" s="103">
        <v>12.4309392265193</v>
      </c>
      <c r="F91" s="103">
        <v>12.4309392265193</v>
      </c>
      <c r="G91" s="103">
        <v>32.872928176795597</v>
      </c>
      <c r="H91" s="103">
        <v>3.8674033149171301</v>
      </c>
      <c r="I91" s="103">
        <v>12.154696132596699</v>
      </c>
      <c r="J91" s="103">
        <v>8.8397790055248606</v>
      </c>
      <c r="K91" s="56"/>
      <c r="L91" s="56"/>
      <c r="M91" s="56"/>
      <c r="N91" s="56">
        <v>40.53</v>
      </c>
      <c r="O91" s="56">
        <v>0.27</v>
      </c>
      <c r="P91" s="56">
        <v>0.108</v>
      </c>
      <c r="Q91" s="56">
        <v>30.45</v>
      </c>
      <c r="R91" s="56">
        <v>10.76</v>
      </c>
      <c r="S91" s="56">
        <v>0.60699999999999998</v>
      </c>
      <c r="T91" s="56">
        <v>6.17</v>
      </c>
      <c r="U91" s="56">
        <v>1.44</v>
      </c>
      <c r="V91" s="56">
        <v>7.47</v>
      </c>
      <c r="W91" s="56">
        <v>0.23</v>
      </c>
      <c r="X91" s="56">
        <v>0.87</v>
      </c>
      <c r="Y91" s="56">
        <v>1.1000000000000001</v>
      </c>
      <c r="Z91" s="56">
        <f t="shared" si="45"/>
        <v>70.98</v>
      </c>
      <c r="AA91" s="56">
        <f t="shared" si="46"/>
        <v>11.744999999999999</v>
      </c>
      <c r="AB91" s="56">
        <f t="shared" si="47"/>
        <v>17.28</v>
      </c>
      <c r="AC91" s="56">
        <f t="shared" si="48"/>
        <v>15.079999999999998</v>
      </c>
      <c r="AD91" s="56">
        <f t="shared" si="49"/>
        <v>2.2000000000000002</v>
      </c>
      <c r="AE91" s="56">
        <f t="shared" si="50"/>
        <v>6.8545454545454536</v>
      </c>
      <c r="AF91" s="56">
        <f t="shared" si="51"/>
        <v>6.0434227330779065</v>
      </c>
      <c r="AG91" s="120">
        <f t="shared" si="52"/>
        <v>59.434999999999995</v>
      </c>
      <c r="AH91" s="56">
        <f t="shared" si="53"/>
        <v>49.403625000000005</v>
      </c>
    </row>
    <row r="92" spans="1:34" ht="14" thickBot="1">
      <c r="A92" s="136"/>
      <c r="B92" s="96">
        <v>9</v>
      </c>
      <c r="C92" s="105">
        <v>19.941348973606999</v>
      </c>
      <c r="D92" s="105">
        <v>7.6246334310850399</v>
      </c>
      <c r="E92" s="105">
        <v>15.5425219941349</v>
      </c>
      <c r="F92" s="105">
        <v>9.9706744868035209</v>
      </c>
      <c r="G92" s="105">
        <v>25.806451612903199</v>
      </c>
      <c r="H92" s="105">
        <v>3.2258064516128999</v>
      </c>
      <c r="I92" s="105">
        <v>15.8357771260997</v>
      </c>
      <c r="J92" s="105">
        <v>2.0527859237536701</v>
      </c>
      <c r="K92" s="97"/>
      <c r="L92" s="97"/>
      <c r="M92" s="97"/>
      <c r="N92" s="97">
        <v>40.53</v>
      </c>
      <c r="O92" s="97">
        <v>0.27</v>
      </c>
      <c r="P92" s="97">
        <v>0.108</v>
      </c>
      <c r="Q92" s="97">
        <v>30.45</v>
      </c>
      <c r="R92" s="97">
        <v>10.76</v>
      </c>
      <c r="S92" s="97">
        <v>0.60699999999999998</v>
      </c>
      <c r="T92" s="97">
        <v>6.17</v>
      </c>
      <c r="U92" s="97">
        <v>1.44</v>
      </c>
      <c r="V92" s="97">
        <v>7.47</v>
      </c>
      <c r="W92" s="97">
        <v>0.23</v>
      </c>
      <c r="X92" s="97">
        <v>0.87</v>
      </c>
      <c r="Y92" s="97">
        <v>1.1000000000000001</v>
      </c>
      <c r="Z92" s="97">
        <f t="shared" si="45"/>
        <v>70.98</v>
      </c>
      <c r="AA92" s="97">
        <f t="shared" si="46"/>
        <v>11.744999999999999</v>
      </c>
      <c r="AB92" s="97">
        <f t="shared" si="47"/>
        <v>17.28</v>
      </c>
      <c r="AC92" s="97">
        <f t="shared" si="48"/>
        <v>15.079999999999998</v>
      </c>
      <c r="AD92" s="97">
        <f t="shared" si="49"/>
        <v>2.2000000000000002</v>
      </c>
      <c r="AE92" s="97">
        <f t="shared" si="50"/>
        <v>6.8545454545454536</v>
      </c>
      <c r="AF92" s="97">
        <f t="shared" si="51"/>
        <v>6.0434227330779065</v>
      </c>
      <c r="AG92" s="121">
        <f t="shared" si="52"/>
        <v>59.434999999999995</v>
      </c>
      <c r="AH92" s="56">
        <f t="shared" si="53"/>
        <v>49.403625000000005</v>
      </c>
    </row>
    <row r="94" spans="1:34">
      <c r="A94" s="128" t="s">
        <v>205</v>
      </c>
    </row>
  </sheetData>
  <mergeCells count="12">
    <mergeCell ref="A84:A92"/>
    <mergeCell ref="A1:J1"/>
    <mergeCell ref="N1:AH1"/>
    <mergeCell ref="A3:B3"/>
    <mergeCell ref="A4:A12"/>
    <mergeCell ref="A14:A22"/>
    <mergeCell ref="A24:A32"/>
    <mergeCell ref="A34:A42"/>
    <mergeCell ref="A44:A52"/>
    <mergeCell ref="A54:A62"/>
    <mergeCell ref="A64:A72"/>
    <mergeCell ref="A74:A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Clinical data NT and ASD</vt:lpstr>
      <vt:lpstr>HSI + mem lipidomic data of NT</vt:lpstr>
      <vt:lpstr>HSI + Mem lipidomic data of ASD</vt:lpstr>
      <vt:lpstr>HSI + mem lipidomic data of RBC</vt:lpstr>
      <vt:lpstr>HSI+mem lipidom. data H2O2-RBC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dc:description/>
  <cp:lastModifiedBy>CARLA FERRERI</cp:lastModifiedBy>
  <cp:revision>18</cp:revision>
  <dcterms:created xsi:type="dcterms:W3CDTF">2023-11-07T14:57:45Z</dcterms:created>
  <dcterms:modified xsi:type="dcterms:W3CDTF">2026-02-16T10:35:51Z</dcterms:modified>
  <dc:language>el-GR</dc:language>
</cp:coreProperties>
</file>